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-staff\amm\uffici\Controllo_di_gestione\Good Practice\GP 2016\6 - Risultati finali_DEFINITIVO\5 - pubblicazione amministrazione trasparente\"/>
    </mc:Choice>
  </mc:AlternateContent>
  <bookViews>
    <workbookView xWindow="0" yWindow="0" windowWidth="23040" windowHeight="8700"/>
  </bookViews>
  <sheets>
    <sheet name="DDA" sheetId="1" r:id="rId1"/>
  </sheets>
  <definedNames>
    <definedName name="_xlnm._FilterDatabase" localSheetId="0" hidden="1">DDA!$A$3:$HJ$3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L54" i="1" l="1"/>
  <c r="GA54" i="1"/>
  <c r="FZ54" i="1"/>
  <c r="FQ54" i="1"/>
  <c r="FG54" i="1"/>
  <c r="EY54" i="1"/>
  <c r="EU54" i="1"/>
  <c r="EQ54" i="1"/>
  <c r="EI54" i="1"/>
  <c r="EE54" i="1"/>
  <c r="ED54" i="1"/>
  <c r="DZ54" i="1"/>
  <c r="DN54" i="1"/>
  <c r="DJ54" i="1"/>
  <c r="DI54" i="1"/>
  <c r="DE54" i="1"/>
  <c r="DA54" i="1"/>
  <c r="CO54" i="1"/>
  <c r="CK54" i="1"/>
  <c r="CI54" i="1"/>
  <c r="CC54" i="1"/>
  <c r="BY54" i="1"/>
  <c r="BU54" i="1"/>
  <c r="BM54" i="1"/>
  <c r="BI54" i="1"/>
  <c r="BC54" i="1"/>
  <c r="AW54" i="1"/>
  <c r="AI54" i="1"/>
  <c r="AH54" i="1"/>
  <c r="AG54" i="1"/>
  <c r="AA54" i="1"/>
  <c r="W54" i="1"/>
  <c r="S54" i="1"/>
  <c r="HA53" i="1"/>
  <c r="GZ53" i="1"/>
  <c r="GZ54" i="1" s="1"/>
  <c r="GY53" i="1"/>
  <c r="GY54" i="1" s="1"/>
  <c r="GX53" i="1"/>
  <c r="GW53" i="1"/>
  <c r="GV53" i="1"/>
  <c r="GV54" i="1" s="1"/>
  <c r="GU53" i="1"/>
  <c r="GU54" i="1" s="1"/>
  <c r="GT53" i="1"/>
  <c r="GS53" i="1"/>
  <c r="GR53" i="1"/>
  <c r="GR54" i="1" s="1"/>
  <c r="GQ53" i="1"/>
  <c r="GQ54" i="1" s="1"/>
  <c r="GP53" i="1"/>
  <c r="GO53" i="1"/>
  <c r="GN53" i="1"/>
  <c r="GN54" i="1" s="1"/>
  <c r="GM53" i="1"/>
  <c r="GM54" i="1" s="1"/>
  <c r="GL53" i="1"/>
  <c r="GK53" i="1"/>
  <c r="GJ53" i="1"/>
  <c r="GJ54" i="1" s="1"/>
  <c r="GI53" i="1"/>
  <c r="GI54" i="1" s="1"/>
  <c r="GH53" i="1"/>
  <c r="GG53" i="1"/>
  <c r="GF53" i="1"/>
  <c r="GF54" i="1" s="1"/>
  <c r="GE53" i="1"/>
  <c r="GE54" i="1" s="1"/>
  <c r="GD53" i="1"/>
  <c r="GC53" i="1"/>
  <c r="GB53" i="1"/>
  <c r="GB54" i="1" s="1"/>
  <c r="GA53" i="1"/>
  <c r="FZ53" i="1"/>
  <c r="FY53" i="1"/>
  <c r="FX53" i="1"/>
  <c r="FX54" i="1" s="1"/>
  <c r="FW53" i="1"/>
  <c r="FW54" i="1" s="1"/>
  <c r="FU53" i="1"/>
  <c r="FT53" i="1"/>
  <c r="FT54" i="1" s="1"/>
  <c r="FS53" i="1"/>
  <c r="FS54" i="1" s="1"/>
  <c r="FQ53" i="1"/>
  <c r="FP53" i="1"/>
  <c r="FP54" i="1" s="1"/>
  <c r="FO53" i="1"/>
  <c r="FO54" i="1" s="1"/>
  <c r="FN53" i="1"/>
  <c r="FL53" i="1"/>
  <c r="FL54" i="1" s="1"/>
  <c r="FK53" i="1"/>
  <c r="FK54" i="1" s="1"/>
  <c r="FJ53" i="1"/>
  <c r="FI53" i="1"/>
  <c r="FG53" i="1"/>
  <c r="FF53" i="1"/>
  <c r="FF54" i="1" s="1"/>
  <c r="FE53" i="1"/>
  <c r="FE54" i="1" s="1"/>
  <c r="FD53" i="1"/>
  <c r="FD54" i="1" s="1"/>
  <c r="FB53" i="1"/>
  <c r="FB54" i="1" s="1"/>
  <c r="FA53" i="1"/>
  <c r="FA54" i="1" s="1"/>
  <c r="EZ53" i="1"/>
  <c r="EZ54" i="1" s="1"/>
  <c r="EY53" i="1"/>
  <c r="EW53" i="1"/>
  <c r="EW54" i="1" s="1"/>
  <c r="EV53" i="1"/>
  <c r="EV54" i="1" s="1"/>
  <c r="EU53" i="1"/>
  <c r="ET53" i="1"/>
  <c r="ET54" i="1" s="1"/>
  <c r="ER53" i="1"/>
  <c r="ER54" i="1" s="1"/>
  <c r="EQ53" i="1"/>
  <c r="EP53" i="1"/>
  <c r="EP54" i="1" s="1"/>
  <c r="EN53" i="1"/>
  <c r="EN54" i="1" s="1"/>
  <c r="EM53" i="1"/>
  <c r="EM54" i="1" s="1"/>
  <c r="EL53" i="1"/>
  <c r="EL54" i="1" s="1"/>
  <c r="EJ53" i="1"/>
  <c r="EJ54" i="1" s="1"/>
  <c r="EI53" i="1"/>
  <c r="EH53" i="1"/>
  <c r="EH54" i="1" s="1"/>
  <c r="EG53" i="1"/>
  <c r="EG54" i="1" s="1"/>
  <c r="EE53" i="1"/>
  <c r="ED53" i="1"/>
  <c r="EC53" i="1"/>
  <c r="EC54" i="1" s="1"/>
  <c r="EB53" i="1"/>
  <c r="EB54" i="1" s="1"/>
  <c r="DZ53" i="1"/>
  <c r="DY53" i="1"/>
  <c r="DY54" i="1" s="1"/>
  <c r="DX53" i="1"/>
  <c r="DX54" i="1" s="1"/>
  <c r="DW53" i="1"/>
  <c r="DU53" i="1"/>
  <c r="DT53" i="1"/>
  <c r="DT54" i="1" s="1"/>
  <c r="DS53" i="1"/>
  <c r="DS54" i="1" s="1"/>
  <c r="DR53" i="1"/>
  <c r="DR54" i="1" s="1"/>
  <c r="DQ53" i="1"/>
  <c r="DP53" i="1"/>
  <c r="DP54" i="1" s="1"/>
  <c r="DO53" i="1"/>
  <c r="DO54" i="1" s="1"/>
  <c r="DN53" i="1"/>
  <c r="DM53" i="1"/>
  <c r="DK53" i="1"/>
  <c r="DK54" i="1" s="1"/>
  <c r="DJ53" i="1"/>
  <c r="DI53" i="1"/>
  <c r="DH53" i="1"/>
  <c r="DH54" i="1" s="1"/>
  <c r="DF53" i="1"/>
  <c r="DF54" i="1" s="1"/>
  <c r="DE53" i="1"/>
  <c r="DD53" i="1"/>
  <c r="DD54" i="1" s="1"/>
  <c r="DC53" i="1"/>
  <c r="DC54" i="1" s="1"/>
  <c r="DA53" i="1"/>
  <c r="CZ53" i="1"/>
  <c r="CZ54" i="1" s="1"/>
  <c r="CY53" i="1"/>
  <c r="CY54" i="1" s="1"/>
  <c r="CX53" i="1"/>
  <c r="CX54" i="1" s="1"/>
  <c r="CW53" i="1"/>
  <c r="CW54" i="1" s="1"/>
  <c r="CV53" i="1"/>
  <c r="CV54" i="1" s="1"/>
  <c r="CU53" i="1"/>
  <c r="CU54" i="1" s="1"/>
  <c r="CT53" i="1"/>
  <c r="CT54" i="1" s="1"/>
  <c r="CR53" i="1"/>
  <c r="CR54" i="1" s="1"/>
  <c r="CQ53" i="1"/>
  <c r="CP53" i="1"/>
  <c r="CP54" i="1" s="1"/>
  <c r="CO53" i="1"/>
  <c r="CN53" i="1"/>
  <c r="CN54" i="1" s="1"/>
  <c r="CM53" i="1"/>
  <c r="CM54" i="1" s="1"/>
  <c r="CL53" i="1"/>
  <c r="CL54" i="1" s="1"/>
  <c r="CK53" i="1"/>
  <c r="CJ53" i="1"/>
  <c r="CJ54" i="1" s="1"/>
  <c r="CI53" i="1"/>
  <c r="CH53" i="1"/>
  <c r="CH54" i="1" s="1"/>
  <c r="CG53" i="1"/>
  <c r="CG54" i="1" s="1"/>
  <c r="CF53" i="1"/>
  <c r="CF54" i="1" s="1"/>
  <c r="CE53" i="1"/>
  <c r="CD53" i="1"/>
  <c r="CD54" i="1" s="1"/>
  <c r="CC53" i="1"/>
  <c r="CB53" i="1"/>
  <c r="CB54" i="1" s="1"/>
  <c r="CA53" i="1"/>
  <c r="BZ53" i="1"/>
  <c r="BZ54" i="1" s="1"/>
  <c r="BY53" i="1"/>
  <c r="BX53" i="1"/>
  <c r="BX54" i="1" s="1"/>
  <c r="BW53" i="1"/>
  <c r="BV53" i="1"/>
  <c r="BV54" i="1" s="1"/>
  <c r="BU53" i="1"/>
  <c r="BT53" i="1"/>
  <c r="BT54" i="1" s="1"/>
  <c r="BS53" i="1"/>
  <c r="BS54" i="1" s="1"/>
  <c r="BR53" i="1"/>
  <c r="BR54" i="1" s="1"/>
  <c r="BQ53" i="1"/>
  <c r="BQ54" i="1" s="1"/>
  <c r="BP53" i="1"/>
  <c r="BP54" i="1" s="1"/>
  <c r="BO53" i="1"/>
  <c r="BN53" i="1"/>
  <c r="BN54" i="1" s="1"/>
  <c r="BM53" i="1"/>
  <c r="BL53" i="1"/>
  <c r="BL54" i="1" s="1"/>
  <c r="BK53" i="1"/>
  <c r="BJ53" i="1"/>
  <c r="BJ54" i="1" s="1"/>
  <c r="BI53" i="1"/>
  <c r="BH53" i="1"/>
  <c r="BH54" i="1" s="1"/>
  <c r="BG53" i="1"/>
  <c r="BG54" i="1" s="1"/>
  <c r="BF53" i="1"/>
  <c r="BF54" i="1" s="1"/>
  <c r="BD53" i="1"/>
  <c r="BD54" i="1" s="1"/>
  <c r="BC53" i="1"/>
  <c r="BB53" i="1"/>
  <c r="BA53" i="1"/>
  <c r="BA54" i="1" s="1"/>
  <c r="AY53" i="1"/>
  <c r="AY54" i="1" s="1"/>
  <c r="AX53" i="1"/>
  <c r="AW53" i="1"/>
  <c r="AV53" i="1"/>
  <c r="AV54" i="1" s="1"/>
  <c r="AU53" i="1"/>
  <c r="AU54" i="1" s="1"/>
  <c r="AS53" i="1"/>
  <c r="AR53" i="1"/>
  <c r="AR54" i="1" s="1"/>
  <c r="AQ53" i="1"/>
  <c r="AQ54" i="1" s="1"/>
  <c r="AP53" i="1"/>
  <c r="AN53" i="1"/>
  <c r="AN54" i="1" s="1"/>
  <c r="AM53" i="1"/>
  <c r="AM54" i="1" s="1"/>
  <c r="AL53" i="1"/>
  <c r="AL54" i="1" s="1"/>
  <c r="AK53" i="1"/>
  <c r="AI53" i="1"/>
  <c r="AH53" i="1"/>
  <c r="AG53" i="1"/>
  <c r="AF53" i="1"/>
  <c r="AF54" i="1" s="1"/>
  <c r="AD53" i="1"/>
  <c r="AD54" i="1" s="1"/>
  <c r="AC53" i="1"/>
  <c r="AC54" i="1" s="1"/>
  <c r="AB53" i="1"/>
  <c r="AB54" i="1" s="1"/>
  <c r="AA53" i="1"/>
  <c r="Y53" i="1"/>
  <c r="Y54" i="1" s="1"/>
  <c r="X53" i="1"/>
  <c r="X54" i="1" s="1"/>
  <c r="W53" i="1"/>
  <c r="V53" i="1"/>
  <c r="V54" i="1" s="1"/>
  <c r="T53" i="1"/>
  <c r="T54" i="1" s="1"/>
  <c r="S53" i="1"/>
  <c r="R53" i="1"/>
  <c r="R54" i="1" s="1"/>
  <c r="Q53" i="1"/>
  <c r="Q54" i="1" s="1"/>
  <c r="P53" i="1"/>
  <c r="P54" i="1" s="1"/>
  <c r="O53" i="1"/>
  <c r="O54" i="1" s="1"/>
  <c r="HA52" i="1"/>
  <c r="GZ52" i="1"/>
  <c r="GY52" i="1"/>
  <c r="GX52" i="1"/>
  <c r="GW52" i="1"/>
  <c r="GV52" i="1"/>
  <c r="GU52" i="1"/>
  <c r="GT52" i="1"/>
  <c r="GS52" i="1"/>
  <c r="GR52" i="1"/>
  <c r="GQ52" i="1"/>
  <c r="GP52" i="1"/>
  <c r="GP54" i="1" s="1"/>
  <c r="GO52" i="1"/>
  <c r="GN52" i="1"/>
  <c r="GM52" i="1"/>
  <c r="GL52" i="1"/>
  <c r="GK52" i="1"/>
  <c r="GK54" i="1" s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U52" i="1"/>
  <c r="FT52" i="1"/>
  <c r="FS52" i="1"/>
  <c r="FQ52" i="1"/>
  <c r="FP52" i="1"/>
  <c r="FO52" i="1"/>
  <c r="FN52" i="1"/>
  <c r="FL52" i="1"/>
  <c r="FK52" i="1"/>
  <c r="FJ52" i="1"/>
  <c r="FJ54" i="1" s="1"/>
  <c r="FI52" i="1"/>
  <c r="FG52" i="1"/>
  <c r="FF52" i="1"/>
  <c r="FE52" i="1"/>
  <c r="FD52" i="1"/>
  <c r="FB52" i="1"/>
  <c r="FA52" i="1"/>
  <c r="EZ52" i="1"/>
  <c r="EY52" i="1"/>
  <c r="EW52" i="1"/>
  <c r="EV52" i="1"/>
  <c r="EU52" i="1"/>
  <c r="ET52" i="1"/>
  <c r="ER52" i="1"/>
  <c r="EQ52" i="1"/>
  <c r="EP52" i="1"/>
  <c r="EN52" i="1"/>
  <c r="EM52" i="1"/>
  <c r="EL52" i="1"/>
  <c r="EJ52" i="1"/>
  <c r="EI52" i="1"/>
  <c r="EH52" i="1"/>
  <c r="EG52" i="1"/>
  <c r="EE52" i="1"/>
  <c r="ED52" i="1"/>
  <c r="EC52" i="1"/>
  <c r="EB52" i="1"/>
  <c r="DZ52" i="1"/>
  <c r="DY52" i="1"/>
  <c r="DX52" i="1"/>
  <c r="DW52" i="1"/>
  <c r="DU52" i="1"/>
  <c r="DU54" i="1" s="1"/>
  <c r="DT52" i="1"/>
  <c r="DS52" i="1"/>
  <c r="DR52" i="1"/>
  <c r="DQ52" i="1"/>
  <c r="DP52" i="1"/>
  <c r="DO52" i="1"/>
  <c r="DN52" i="1"/>
  <c r="DM52" i="1"/>
  <c r="DK52" i="1"/>
  <c r="DJ52" i="1"/>
  <c r="DI52" i="1"/>
  <c r="DH52" i="1"/>
  <c r="DF52" i="1"/>
  <c r="DE52" i="1"/>
  <c r="DD52" i="1"/>
  <c r="DC52" i="1"/>
  <c r="DA52" i="1"/>
  <c r="CZ52" i="1"/>
  <c r="CY52" i="1"/>
  <c r="CX52" i="1"/>
  <c r="CW52" i="1"/>
  <c r="CV52" i="1"/>
  <c r="CU52" i="1"/>
  <c r="CT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W54" i="1" s="1"/>
  <c r="BV52" i="1"/>
  <c r="BU52" i="1"/>
  <c r="BT52" i="1"/>
  <c r="BS52" i="1"/>
  <c r="BR52" i="1"/>
  <c r="BQ52" i="1"/>
  <c r="BP52" i="1"/>
  <c r="BO52" i="1"/>
  <c r="BO54" i="1" s="1"/>
  <c r="BN52" i="1"/>
  <c r="BM52" i="1"/>
  <c r="BL52" i="1"/>
  <c r="BK52" i="1"/>
  <c r="BJ52" i="1"/>
  <c r="BI52" i="1"/>
  <c r="BH52" i="1"/>
  <c r="BG52" i="1"/>
  <c r="BF52" i="1"/>
  <c r="BD52" i="1"/>
  <c r="BC52" i="1"/>
  <c r="BB52" i="1"/>
  <c r="BB54" i="1" s="1"/>
  <c r="BA52" i="1"/>
  <c r="AY52" i="1"/>
  <c r="AX52" i="1"/>
  <c r="AX54" i="1" s="1"/>
  <c r="AW52" i="1"/>
  <c r="AV52" i="1"/>
  <c r="AU52" i="1"/>
  <c r="AS52" i="1"/>
  <c r="AR52" i="1"/>
  <c r="AQ52" i="1"/>
  <c r="AP52" i="1"/>
  <c r="AN52" i="1"/>
  <c r="AM52" i="1"/>
  <c r="AL52" i="1"/>
  <c r="AK52" i="1"/>
  <c r="AI52" i="1"/>
  <c r="AH52" i="1"/>
  <c r="AG52" i="1"/>
  <c r="AF52" i="1"/>
  <c r="AD52" i="1"/>
  <c r="AC52" i="1"/>
  <c r="AB52" i="1"/>
  <c r="AA52" i="1"/>
  <c r="Y52" i="1"/>
  <c r="X52" i="1"/>
  <c r="W52" i="1"/>
  <c r="V52" i="1"/>
  <c r="T52" i="1"/>
  <c r="S52" i="1"/>
  <c r="R52" i="1"/>
  <c r="Q52" i="1"/>
  <c r="P52" i="1"/>
  <c r="O52" i="1"/>
  <c r="I52" i="1"/>
  <c r="GU51" i="1"/>
  <c r="GQ51" i="1"/>
  <c r="GM51" i="1"/>
  <c r="GL51" i="1"/>
  <c r="GE51" i="1"/>
  <c r="GA51" i="1"/>
  <c r="FZ51" i="1"/>
  <c r="FW51" i="1"/>
  <c r="FO51" i="1"/>
  <c r="FK51" i="1"/>
  <c r="FJ51" i="1"/>
  <c r="FG51" i="1"/>
  <c r="EY51" i="1"/>
  <c r="EW51" i="1"/>
  <c r="EU51" i="1"/>
  <c r="EQ51" i="1"/>
  <c r="EP51" i="1"/>
  <c r="EC51" i="1"/>
  <c r="DY51" i="1"/>
  <c r="DX51" i="1"/>
  <c r="DT51" i="1"/>
  <c r="DN51" i="1"/>
  <c r="DI51" i="1"/>
  <c r="DH51" i="1"/>
  <c r="DD51" i="1"/>
  <c r="CX51" i="1"/>
  <c r="BB51" i="1"/>
  <c r="AL51" i="1"/>
  <c r="AG51" i="1"/>
  <c r="V51" i="1"/>
  <c r="L51" i="1"/>
  <c r="HA50" i="1"/>
  <c r="HA51" i="1" s="1"/>
  <c r="GZ50" i="1"/>
  <c r="GY50" i="1"/>
  <c r="GY51" i="1" s="1"/>
  <c r="GX50" i="1"/>
  <c r="GX51" i="1" s="1"/>
  <c r="GW50" i="1"/>
  <c r="GW51" i="1" s="1"/>
  <c r="GV50" i="1"/>
  <c r="GU50" i="1"/>
  <c r="GT50" i="1"/>
  <c r="GT51" i="1" s="1"/>
  <c r="GS50" i="1"/>
  <c r="GS51" i="1" s="1"/>
  <c r="GR50" i="1"/>
  <c r="GQ50" i="1"/>
  <c r="GP50" i="1"/>
  <c r="GP51" i="1" s="1"/>
  <c r="GO50" i="1"/>
  <c r="GO51" i="1" s="1"/>
  <c r="GN50" i="1"/>
  <c r="GM50" i="1"/>
  <c r="GL50" i="1"/>
  <c r="GK50" i="1"/>
  <c r="GK51" i="1" s="1"/>
  <c r="GJ50" i="1"/>
  <c r="GI50" i="1"/>
  <c r="GI51" i="1" s="1"/>
  <c r="GH50" i="1"/>
  <c r="GH51" i="1" s="1"/>
  <c r="GG50" i="1"/>
  <c r="GG51" i="1" s="1"/>
  <c r="GF50" i="1"/>
  <c r="GE50" i="1"/>
  <c r="GD50" i="1"/>
  <c r="GD51" i="1" s="1"/>
  <c r="GC50" i="1"/>
  <c r="GC51" i="1" s="1"/>
  <c r="GB50" i="1"/>
  <c r="GA50" i="1"/>
  <c r="FZ50" i="1"/>
  <c r="FY50" i="1"/>
  <c r="FY51" i="1" s="1"/>
  <c r="FX50" i="1"/>
  <c r="FW50" i="1"/>
  <c r="FU50" i="1"/>
  <c r="FU51" i="1" s="1"/>
  <c r="FT50" i="1"/>
  <c r="FS50" i="1"/>
  <c r="FS51" i="1" s="1"/>
  <c r="FQ50" i="1"/>
  <c r="FQ51" i="1" s="1"/>
  <c r="FP50" i="1"/>
  <c r="FO50" i="1"/>
  <c r="FN50" i="1"/>
  <c r="FN51" i="1" s="1"/>
  <c r="FL50" i="1"/>
  <c r="FK50" i="1"/>
  <c r="FJ50" i="1"/>
  <c r="FI50" i="1"/>
  <c r="FI51" i="1" s="1"/>
  <c r="FG50" i="1"/>
  <c r="FF50" i="1"/>
  <c r="FF51" i="1" s="1"/>
  <c r="FE50" i="1"/>
  <c r="FE51" i="1" s="1"/>
  <c r="FD50" i="1"/>
  <c r="FB50" i="1"/>
  <c r="FA50" i="1"/>
  <c r="FA51" i="1" s="1"/>
  <c r="EZ50" i="1"/>
  <c r="EZ51" i="1" s="1"/>
  <c r="EY50" i="1"/>
  <c r="EW50" i="1"/>
  <c r="EV50" i="1"/>
  <c r="EV51" i="1" s="1"/>
  <c r="EU50" i="1"/>
  <c r="ET50" i="1"/>
  <c r="ET51" i="1" s="1"/>
  <c r="ER50" i="1"/>
  <c r="ER51" i="1" s="1"/>
  <c r="EQ50" i="1"/>
  <c r="EP50" i="1"/>
  <c r="EN50" i="1"/>
  <c r="EN51" i="1" s="1"/>
  <c r="EM50" i="1"/>
  <c r="EM51" i="1" s="1"/>
  <c r="EL50" i="1"/>
  <c r="EJ50" i="1"/>
  <c r="EJ51" i="1" s="1"/>
  <c r="EI50" i="1"/>
  <c r="EI51" i="1" s="1"/>
  <c r="EH50" i="1"/>
  <c r="EG50" i="1"/>
  <c r="EG51" i="1" s="1"/>
  <c r="EE50" i="1"/>
  <c r="EE51" i="1" s="1"/>
  <c r="ED50" i="1"/>
  <c r="EC50" i="1"/>
  <c r="EB50" i="1"/>
  <c r="EB51" i="1" s="1"/>
  <c r="DZ50" i="1"/>
  <c r="DZ51" i="1" s="1"/>
  <c r="DY50" i="1"/>
  <c r="DX50" i="1"/>
  <c r="DW50" i="1"/>
  <c r="DW51" i="1" s="1"/>
  <c r="DU50" i="1"/>
  <c r="DT50" i="1"/>
  <c r="DS50" i="1"/>
  <c r="DS51" i="1" s="1"/>
  <c r="DR50" i="1"/>
  <c r="DR51" i="1" s="1"/>
  <c r="DQ50" i="1"/>
  <c r="DQ51" i="1" s="1"/>
  <c r="DP50" i="1"/>
  <c r="DP51" i="1" s="1"/>
  <c r="DO50" i="1"/>
  <c r="DO51" i="1" s="1"/>
  <c r="DN50" i="1"/>
  <c r="DM50" i="1"/>
  <c r="DK50" i="1"/>
  <c r="DK51" i="1" s="1"/>
  <c r="DJ50" i="1"/>
  <c r="DI50" i="1"/>
  <c r="DH50" i="1"/>
  <c r="DF50" i="1"/>
  <c r="DF51" i="1" s="1"/>
  <c r="DE50" i="1"/>
  <c r="DD50" i="1"/>
  <c r="DC50" i="1"/>
  <c r="DC51" i="1" s="1"/>
  <c r="DA50" i="1"/>
  <c r="CZ50" i="1"/>
  <c r="CY50" i="1"/>
  <c r="CY51" i="1" s="1"/>
  <c r="CX50" i="1"/>
  <c r="CW50" i="1"/>
  <c r="CV50" i="1"/>
  <c r="CU50" i="1"/>
  <c r="CU51" i="1" s="1"/>
  <c r="CT50" i="1"/>
  <c r="CT51" i="1" s="1"/>
  <c r="CR50" i="1"/>
  <c r="CQ50" i="1"/>
  <c r="CQ51" i="1" s="1"/>
  <c r="CP50" i="1"/>
  <c r="CP51" i="1" s="1"/>
  <c r="CO50" i="1"/>
  <c r="CN50" i="1"/>
  <c r="CM50" i="1"/>
  <c r="CM51" i="1" s="1"/>
  <c r="CL50" i="1"/>
  <c r="CL51" i="1" s="1"/>
  <c r="CK50" i="1"/>
  <c r="CJ50" i="1"/>
  <c r="CI50" i="1"/>
  <c r="CI51" i="1" s="1"/>
  <c r="CH50" i="1"/>
  <c r="CH51" i="1" s="1"/>
  <c r="CG50" i="1"/>
  <c r="CF50" i="1"/>
  <c r="CE50" i="1"/>
  <c r="CE51" i="1" s="1"/>
  <c r="CD50" i="1"/>
  <c r="CD51" i="1" s="1"/>
  <c r="CC50" i="1"/>
  <c r="CB50" i="1"/>
  <c r="CA50" i="1"/>
  <c r="CA51" i="1" s="1"/>
  <c r="BZ50" i="1"/>
  <c r="BZ51" i="1" s="1"/>
  <c r="BY50" i="1"/>
  <c r="BX50" i="1"/>
  <c r="BW50" i="1"/>
  <c r="BW51" i="1" s="1"/>
  <c r="BV50" i="1"/>
  <c r="BV51" i="1" s="1"/>
  <c r="BU50" i="1"/>
  <c r="BT50" i="1"/>
  <c r="BS50" i="1"/>
  <c r="BS51" i="1" s="1"/>
  <c r="BR50" i="1"/>
  <c r="BR51" i="1" s="1"/>
  <c r="BQ50" i="1"/>
  <c r="BP50" i="1"/>
  <c r="BO50" i="1"/>
  <c r="BO51" i="1" s="1"/>
  <c r="BN50" i="1"/>
  <c r="BN51" i="1" s="1"/>
  <c r="BM50" i="1"/>
  <c r="BL50" i="1"/>
  <c r="BK50" i="1"/>
  <c r="BK51" i="1" s="1"/>
  <c r="BJ50" i="1"/>
  <c r="BJ51" i="1" s="1"/>
  <c r="BI50" i="1"/>
  <c r="BH50" i="1"/>
  <c r="BG50" i="1"/>
  <c r="BG51" i="1" s="1"/>
  <c r="BF50" i="1"/>
  <c r="BF51" i="1" s="1"/>
  <c r="BD50" i="1"/>
  <c r="BC50" i="1"/>
  <c r="BC51" i="1" s="1"/>
  <c r="BB50" i="1"/>
  <c r="BA50" i="1"/>
  <c r="BA51" i="1" s="1"/>
  <c r="AY50" i="1"/>
  <c r="AY51" i="1" s="1"/>
  <c r="AX50" i="1"/>
  <c r="AX51" i="1" s="1"/>
  <c r="AW50" i="1"/>
  <c r="AV50" i="1"/>
  <c r="AU50" i="1"/>
  <c r="AU51" i="1" s="1"/>
  <c r="AS50" i="1"/>
  <c r="AS51" i="1" s="1"/>
  <c r="AR50" i="1"/>
  <c r="AQ50" i="1"/>
  <c r="AQ51" i="1" s="1"/>
  <c r="AP50" i="1"/>
  <c r="AP51" i="1" s="1"/>
  <c r="AN50" i="1"/>
  <c r="AM50" i="1"/>
  <c r="AM51" i="1" s="1"/>
  <c r="AL50" i="1"/>
  <c r="AK50" i="1"/>
  <c r="AI50" i="1"/>
  <c r="AI51" i="1" s="1"/>
  <c r="AH50" i="1"/>
  <c r="AH51" i="1" s="1"/>
  <c r="AG50" i="1"/>
  <c r="AF50" i="1"/>
  <c r="AD50" i="1"/>
  <c r="AD51" i="1" s="1"/>
  <c r="AC50" i="1"/>
  <c r="AC51" i="1" s="1"/>
  <c r="AB50" i="1"/>
  <c r="AA50" i="1"/>
  <c r="AA51" i="1" s="1"/>
  <c r="Y50" i="1"/>
  <c r="Y51" i="1" s="1"/>
  <c r="X50" i="1"/>
  <c r="X51" i="1" s="1"/>
  <c r="W50" i="1"/>
  <c r="W51" i="1" s="1"/>
  <c r="V50" i="1"/>
  <c r="T50" i="1"/>
  <c r="S50" i="1"/>
  <c r="S51" i="1" s="1"/>
  <c r="R50" i="1"/>
  <c r="R51" i="1" s="1"/>
  <c r="Q50" i="1"/>
  <c r="Q51" i="1" s="1"/>
  <c r="P50" i="1"/>
  <c r="O50" i="1"/>
  <c r="O51" i="1" s="1"/>
  <c r="M50" i="1"/>
  <c r="L50" i="1"/>
  <c r="H50" i="1"/>
  <c r="H51" i="1" s="1"/>
  <c r="D50" i="1"/>
  <c r="D51" i="1" s="1"/>
  <c r="HA49" i="1"/>
  <c r="GZ49" i="1"/>
  <c r="GY49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U49" i="1"/>
  <c r="FT49" i="1"/>
  <c r="FS49" i="1"/>
  <c r="FQ49" i="1"/>
  <c r="FP49" i="1"/>
  <c r="FO49" i="1"/>
  <c r="FN49" i="1"/>
  <c r="FL49" i="1"/>
  <c r="FK49" i="1"/>
  <c r="FJ49" i="1"/>
  <c r="FI49" i="1"/>
  <c r="FG49" i="1"/>
  <c r="FF49" i="1"/>
  <c r="FE49" i="1"/>
  <c r="FD49" i="1"/>
  <c r="FB49" i="1"/>
  <c r="FA49" i="1"/>
  <c r="EZ49" i="1"/>
  <c r="EY49" i="1"/>
  <c r="EW49" i="1"/>
  <c r="EV49" i="1"/>
  <c r="EU49" i="1"/>
  <c r="ET49" i="1"/>
  <c r="ER49" i="1"/>
  <c r="EQ49" i="1"/>
  <c r="EP49" i="1"/>
  <c r="EN49" i="1"/>
  <c r="EM49" i="1"/>
  <c r="EL49" i="1"/>
  <c r="EJ49" i="1"/>
  <c r="EI49" i="1"/>
  <c r="EH49" i="1"/>
  <c r="EG49" i="1"/>
  <c r="EE49" i="1"/>
  <c r="ED49" i="1"/>
  <c r="EC49" i="1"/>
  <c r="EB49" i="1"/>
  <c r="DZ49" i="1"/>
  <c r="DY49" i="1"/>
  <c r="DX49" i="1"/>
  <c r="DW49" i="1"/>
  <c r="DU49" i="1"/>
  <c r="DT49" i="1"/>
  <c r="DS49" i="1"/>
  <c r="DR49" i="1"/>
  <c r="DQ49" i="1"/>
  <c r="DP49" i="1"/>
  <c r="DO49" i="1"/>
  <c r="DN49" i="1"/>
  <c r="DM49" i="1"/>
  <c r="DK49" i="1"/>
  <c r="DJ49" i="1"/>
  <c r="DI49" i="1"/>
  <c r="DH49" i="1"/>
  <c r="DF49" i="1"/>
  <c r="DE49" i="1"/>
  <c r="DD49" i="1"/>
  <c r="DC49" i="1"/>
  <c r="DA49" i="1"/>
  <c r="CZ49" i="1"/>
  <c r="CY49" i="1"/>
  <c r="CX49" i="1"/>
  <c r="CW49" i="1"/>
  <c r="CV49" i="1"/>
  <c r="CU49" i="1"/>
  <c r="CT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D49" i="1"/>
  <c r="BC49" i="1"/>
  <c r="BB49" i="1"/>
  <c r="BA49" i="1"/>
  <c r="AY49" i="1"/>
  <c r="AX49" i="1"/>
  <c r="AW49" i="1"/>
  <c r="AV49" i="1"/>
  <c r="AU49" i="1"/>
  <c r="AS49" i="1"/>
  <c r="AR49" i="1"/>
  <c r="AQ49" i="1"/>
  <c r="AP49" i="1"/>
  <c r="AN49" i="1"/>
  <c r="AM49" i="1"/>
  <c r="AL49" i="1"/>
  <c r="AK49" i="1"/>
  <c r="AI49" i="1"/>
  <c r="AH49" i="1"/>
  <c r="AG49" i="1"/>
  <c r="AF49" i="1"/>
  <c r="AD49" i="1"/>
  <c r="AC49" i="1"/>
  <c r="AB49" i="1"/>
  <c r="AA49" i="1"/>
  <c r="Y49" i="1"/>
  <c r="X49" i="1"/>
  <c r="W49" i="1"/>
  <c r="V49" i="1"/>
  <c r="T49" i="1"/>
  <c r="S49" i="1"/>
  <c r="R49" i="1"/>
  <c r="Q49" i="1"/>
  <c r="P49" i="1"/>
  <c r="O49" i="1"/>
  <c r="L49" i="1"/>
  <c r="I49" i="1"/>
  <c r="H49" i="1"/>
  <c r="D49" i="1"/>
  <c r="HA47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U47" i="1"/>
  <c r="FT47" i="1"/>
  <c r="FS47" i="1"/>
  <c r="FQ47" i="1"/>
  <c r="FP47" i="1"/>
  <c r="FO47" i="1"/>
  <c r="FN47" i="1"/>
  <c r="FL47" i="1"/>
  <c r="FK47" i="1"/>
  <c r="FJ47" i="1"/>
  <c r="FI47" i="1"/>
  <c r="FG47" i="1"/>
  <c r="FF47" i="1"/>
  <c r="FE47" i="1"/>
  <c r="FD47" i="1"/>
  <c r="FB47" i="1"/>
  <c r="FA47" i="1"/>
  <c r="EZ47" i="1"/>
  <c r="EY47" i="1"/>
  <c r="EX47" i="1"/>
  <c r="EW47" i="1"/>
  <c r="EV47" i="1"/>
  <c r="EU47" i="1"/>
  <c r="ET47" i="1"/>
  <c r="ER47" i="1"/>
  <c r="EQ47" i="1"/>
  <c r="EP47" i="1"/>
  <c r="EN47" i="1"/>
  <c r="EM47" i="1"/>
  <c r="EL47" i="1"/>
  <c r="EJ47" i="1"/>
  <c r="EI47" i="1"/>
  <c r="EH47" i="1"/>
  <c r="EG47" i="1"/>
  <c r="EE47" i="1"/>
  <c r="ED47" i="1"/>
  <c r="EC47" i="1"/>
  <c r="EB47" i="1"/>
  <c r="DZ47" i="1"/>
  <c r="DY47" i="1"/>
  <c r="DX47" i="1"/>
  <c r="DW47" i="1"/>
  <c r="DU47" i="1"/>
  <c r="DT47" i="1"/>
  <c r="DS47" i="1"/>
  <c r="DR47" i="1"/>
  <c r="DQ47" i="1"/>
  <c r="DP47" i="1"/>
  <c r="DO47" i="1"/>
  <c r="DN47" i="1"/>
  <c r="DM47" i="1"/>
  <c r="DK47" i="1"/>
  <c r="DJ47" i="1"/>
  <c r="DI47" i="1"/>
  <c r="DH47" i="1"/>
  <c r="DF47" i="1"/>
  <c r="DE47" i="1"/>
  <c r="DD47" i="1"/>
  <c r="DC47" i="1"/>
  <c r="DA47" i="1"/>
  <c r="CZ47" i="1"/>
  <c r="CY47" i="1"/>
  <c r="CX47" i="1"/>
  <c r="CW47" i="1"/>
  <c r="CV47" i="1"/>
  <c r="CU47" i="1"/>
  <c r="CT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D47" i="1"/>
  <c r="BC47" i="1"/>
  <c r="BB47" i="1"/>
  <c r="BA47" i="1"/>
  <c r="AY47" i="1"/>
  <c r="AX47" i="1"/>
  <c r="AW47" i="1"/>
  <c r="AV47" i="1"/>
  <c r="AU47" i="1"/>
  <c r="AS47" i="1"/>
  <c r="AR47" i="1"/>
  <c r="AQ47" i="1"/>
  <c r="AP47" i="1"/>
  <c r="AN47" i="1"/>
  <c r="AM47" i="1"/>
  <c r="AL47" i="1"/>
  <c r="AK47" i="1"/>
  <c r="AI47" i="1"/>
  <c r="AH47" i="1"/>
  <c r="AG47" i="1"/>
  <c r="AF47" i="1"/>
  <c r="AD47" i="1"/>
  <c r="AC47" i="1"/>
  <c r="AB47" i="1"/>
  <c r="AA47" i="1"/>
  <c r="Y47" i="1"/>
  <c r="X47" i="1"/>
  <c r="W47" i="1"/>
  <c r="V47" i="1"/>
  <c r="T47" i="1"/>
  <c r="S47" i="1"/>
  <c r="R47" i="1"/>
  <c r="Q47" i="1"/>
  <c r="P47" i="1"/>
  <c r="O47" i="1"/>
  <c r="L47" i="1"/>
  <c r="I47" i="1"/>
  <c r="H47" i="1"/>
  <c r="D47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U46" i="1"/>
  <c r="FT46" i="1"/>
  <c r="FS46" i="1"/>
  <c r="FQ46" i="1"/>
  <c r="FP46" i="1"/>
  <c r="FO46" i="1"/>
  <c r="FN46" i="1"/>
  <c r="FL46" i="1"/>
  <c r="FK46" i="1"/>
  <c r="FJ46" i="1"/>
  <c r="FI46" i="1"/>
  <c r="FG46" i="1"/>
  <c r="FF46" i="1"/>
  <c r="FE46" i="1"/>
  <c r="FD46" i="1"/>
  <c r="FB46" i="1"/>
  <c r="FA46" i="1"/>
  <c r="EZ46" i="1"/>
  <c r="EY46" i="1"/>
  <c r="EW46" i="1"/>
  <c r="EV46" i="1"/>
  <c r="EU46" i="1"/>
  <c r="ET46" i="1"/>
  <c r="ER46" i="1"/>
  <c r="EQ46" i="1"/>
  <c r="EP46" i="1"/>
  <c r="EN46" i="1"/>
  <c r="EM46" i="1"/>
  <c r="EL46" i="1"/>
  <c r="EJ46" i="1"/>
  <c r="EI46" i="1"/>
  <c r="EH46" i="1"/>
  <c r="EG46" i="1"/>
  <c r="EE46" i="1"/>
  <c r="ED46" i="1"/>
  <c r="EC46" i="1"/>
  <c r="EB46" i="1"/>
  <c r="DZ46" i="1"/>
  <c r="DY46" i="1"/>
  <c r="DX46" i="1"/>
  <c r="DW46" i="1"/>
  <c r="DU46" i="1"/>
  <c r="DT46" i="1"/>
  <c r="DS46" i="1"/>
  <c r="DR46" i="1"/>
  <c r="DQ46" i="1"/>
  <c r="DP46" i="1"/>
  <c r="DO46" i="1"/>
  <c r="DN46" i="1"/>
  <c r="DM46" i="1"/>
  <c r="DK46" i="1"/>
  <c r="DJ46" i="1"/>
  <c r="DI46" i="1"/>
  <c r="DH46" i="1"/>
  <c r="DF46" i="1"/>
  <c r="DE46" i="1"/>
  <c r="DD46" i="1"/>
  <c r="DC46" i="1"/>
  <c r="DA46" i="1"/>
  <c r="CZ46" i="1"/>
  <c r="CY46" i="1"/>
  <c r="CX46" i="1"/>
  <c r="CW46" i="1"/>
  <c r="CV46" i="1"/>
  <c r="CU46" i="1"/>
  <c r="CT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D46" i="1"/>
  <c r="BC46" i="1"/>
  <c r="BB46" i="1"/>
  <c r="BA46" i="1"/>
  <c r="AY46" i="1"/>
  <c r="AX46" i="1"/>
  <c r="AW46" i="1"/>
  <c r="AV46" i="1"/>
  <c r="AU46" i="1"/>
  <c r="AS46" i="1"/>
  <c r="AR46" i="1"/>
  <c r="AQ46" i="1"/>
  <c r="AP46" i="1"/>
  <c r="AN46" i="1"/>
  <c r="AM46" i="1"/>
  <c r="AL46" i="1"/>
  <c r="AK46" i="1"/>
  <c r="AI46" i="1"/>
  <c r="AH46" i="1"/>
  <c r="AG46" i="1"/>
  <c r="AF46" i="1"/>
  <c r="AD46" i="1"/>
  <c r="AC46" i="1"/>
  <c r="AB46" i="1"/>
  <c r="AA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U45" i="1"/>
  <c r="FT45" i="1"/>
  <c r="FS45" i="1"/>
  <c r="FQ45" i="1"/>
  <c r="FP45" i="1"/>
  <c r="FO45" i="1"/>
  <c r="FN45" i="1"/>
  <c r="FL45" i="1"/>
  <c r="FK45" i="1"/>
  <c r="FJ45" i="1"/>
  <c r="FI45" i="1"/>
  <c r="FG45" i="1"/>
  <c r="FF45" i="1"/>
  <c r="FE45" i="1"/>
  <c r="FD45" i="1"/>
  <c r="FB45" i="1"/>
  <c r="FA45" i="1"/>
  <c r="EZ45" i="1"/>
  <c r="EY45" i="1"/>
  <c r="EW45" i="1"/>
  <c r="EV45" i="1"/>
  <c r="EU45" i="1"/>
  <c r="ET45" i="1"/>
  <c r="ER45" i="1"/>
  <c r="EQ45" i="1"/>
  <c r="EP45" i="1"/>
  <c r="EN45" i="1"/>
  <c r="EM45" i="1"/>
  <c r="EL45" i="1"/>
  <c r="EJ45" i="1"/>
  <c r="EI45" i="1"/>
  <c r="EH45" i="1"/>
  <c r="EG45" i="1"/>
  <c r="EE45" i="1"/>
  <c r="ED45" i="1"/>
  <c r="EC45" i="1"/>
  <c r="EB45" i="1"/>
  <c r="DZ45" i="1"/>
  <c r="DY45" i="1"/>
  <c r="DX45" i="1"/>
  <c r="DW45" i="1"/>
  <c r="DU45" i="1"/>
  <c r="DT45" i="1"/>
  <c r="DS45" i="1"/>
  <c r="DR45" i="1"/>
  <c r="DQ45" i="1"/>
  <c r="DP45" i="1"/>
  <c r="DO45" i="1"/>
  <c r="DN45" i="1"/>
  <c r="DM45" i="1"/>
  <c r="DK45" i="1"/>
  <c r="DJ45" i="1"/>
  <c r="DI45" i="1"/>
  <c r="DH45" i="1"/>
  <c r="DF45" i="1"/>
  <c r="DE45" i="1"/>
  <c r="DD45" i="1"/>
  <c r="DC45" i="1"/>
  <c r="DA45" i="1"/>
  <c r="CZ45" i="1"/>
  <c r="CY45" i="1"/>
  <c r="CX45" i="1"/>
  <c r="CW45" i="1"/>
  <c r="CV45" i="1"/>
  <c r="CU45" i="1"/>
  <c r="CT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D45" i="1"/>
  <c r="BC45" i="1"/>
  <c r="BB45" i="1"/>
  <c r="BA45" i="1"/>
  <c r="AY45" i="1"/>
  <c r="AX45" i="1"/>
  <c r="AW45" i="1"/>
  <c r="AV45" i="1"/>
  <c r="AU45" i="1"/>
  <c r="AS45" i="1"/>
  <c r="AR45" i="1"/>
  <c r="AQ45" i="1"/>
  <c r="AP45" i="1"/>
  <c r="AN45" i="1"/>
  <c r="AM45" i="1"/>
  <c r="AL45" i="1"/>
  <c r="AK45" i="1"/>
  <c r="AI45" i="1"/>
  <c r="AH45" i="1"/>
  <c r="AG45" i="1"/>
  <c r="AF45" i="1"/>
  <c r="AD45" i="1"/>
  <c r="AC45" i="1"/>
  <c r="AB45" i="1"/>
  <c r="AA45" i="1"/>
  <c r="Y45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U44" i="1"/>
  <c r="FT44" i="1"/>
  <c r="FS44" i="1"/>
  <c r="FQ44" i="1"/>
  <c r="FP44" i="1"/>
  <c r="FO44" i="1"/>
  <c r="FN44" i="1"/>
  <c r="FL44" i="1"/>
  <c r="FK44" i="1"/>
  <c r="FJ44" i="1"/>
  <c r="FI44" i="1"/>
  <c r="FG44" i="1"/>
  <c r="FF44" i="1"/>
  <c r="FE44" i="1"/>
  <c r="FD44" i="1"/>
  <c r="FB44" i="1"/>
  <c r="FA44" i="1"/>
  <c r="EZ44" i="1"/>
  <c r="EY44" i="1"/>
  <c r="EW44" i="1"/>
  <c r="EV44" i="1"/>
  <c r="EU44" i="1"/>
  <c r="ET44" i="1"/>
  <c r="ER44" i="1"/>
  <c r="EQ44" i="1"/>
  <c r="EP44" i="1"/>
  <c r="EN44" i="1"/>
  <c r="EM44" i="1"/>
  <c r="EL44" i="1"/>
  <c r="EJ44" i="1"/>
  <c r="EI44" i="1"/>
  <c r="EH44" i="1"/>
  <c r="EG44" i="1"/>
  <c r="EE44" i="1"/>
  <c r="ED44" i="1"/>
  <c r="EC44" i="1"/>
  <c r="EB44" i="1"/>
  <c r="DZ44" i="1"/>
  <c r="DY44" i="1"/>
  <c r="DX44" i="1"/>
  <c r="DW44" i="1"/>
  <c r="DU44" i="1"/>
  <c r="DT44" i="1"/>
  <c r="DS44" i="1"/>
  <c r="DR44" i="1"/>
  <c r="DQ44" i="1"/>
  <c r="DP44" i="1"/>
  <c r="DO44" i="1"/>
  <c r="DN44" i="1"/>
  <c r="DM44" i="1"/>
  <c r="DK44" i="1"/>
  <c r="DJ44" i="1"/>
  <c r="DI44" i="1"/>
  <c r="DH44" i="1"/>
  <c r="DF44" i="1"/>
  <c r="DE44" i="1"/>
  <c r="DD44" i="1"/>
  <c r="DC44" i="1"/>
  <c r="DA44" i="1"/>
  <c r="CZ44" i="1"/>
  <c r="CY44" i="1"/>
  <c r="CX44" i="1"/>
  <c r="CW44" i="1"/>
  <c r="CV44" i="1"/>
  <c r="CU44" i="1"/>
  <c r="CT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D44" i="1"/>
  <c r="BC44" i="1"/>
  <c r="BB44" i="1"/>
  <c r="BA44" i="1"/>
  <c r="AY44" i="1"/>
  <c r="AX44" i="1"/>
  <c r="AW44" i="1"/>
  <c r="AV44" i="1"/>
  <c r="AU44" i="1"/>
  <c r="AS44" i="1"/>
  <c r="AR44" i="1"/>
  <c r="AQ44" i="1"/>
  <c r="AP44" i="1"/>
  <c r="AN44" i="1"/>
  <c r="AM44" i="1"/>
  <c r="AL44" i="1"/>
  <c r="AK44" i="1"/>
  <c r="AI44" i="1"/>
  <c r="AH44" i="1"/>
  <c r="AG44" i="1"/>
  <c r="AF44" i="1"/>
  <c r="AD44" i="1"/>
  <c r="AC44" i="1"/>
  <c r="AB44" i="1"/>
  <c r="AA44" i="1"/>
  <c r="Y44" i="1"/>
  <c r="X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U43" i="1"/>
  <c r="FT43" i="1"/>
  <c r="FS43" i="1"/>
  <c r="FQ43" i="1"/>
  <c r="FP43" i="1"/>
  <c r="FO43" i="1"/>
  <c r="FN43" i="1"/>
  <c r="FL43" i="1"/>
  <c r="FK43" i="1"/>
  <c r="FJ43" i="1"/>
  <c r="FI43" i="1"/>
  <c r="FG43" i="1"/>
  <c r="FF43" i="1"/>
  <c r="FE43" i="1"/>
  <c r="FD43" i="1"/>
  <c r="FB43" i="1"/>
  <c r="FA43" i="1"/>
  <c r="EZ43" i="1"/>
  <c r="EY43" i="1"/>
  <c r="EW43" i="1"/>
  <c r="EV43" i="1"/>
  <c r="EU43" i="1"/>
  <c r="ET43" i="1"/>
  <c r="ER43" i="1"/>
  <c r="EQ43" i="1"/>
  <c r="EP43" i="1"/>
  <c r="EN43" i="1"/>
  <c r="EM43" i="1"/>
  <c r="EL43" i="1"/>
  <c r="EJ43" i="1"/>
  <c r="EI43" i="1"/>
  <c r="EH43" i="1"/>
  <c r="EG43" i="1"/>
  <c r="EE43" i="1"/>
  <c r="ED43" i="1"/>
  <c r="EC43" i="1"/>
  <c r="EB43" i="1"/>
  <c r="DZ43" i="1"/>
  <c r="DY43" i="1"/>
  <c r="DX43" i="1"/>
  <c r="DW43" i="1"/>
  <c r="DU43" i="1"/>
  <c r="DT43" i="1"/>
  <c r="DS43" i="1"/>
  <c r="DR43" i="1"/>
  <c r="DQ43" i="1"/>
  <c r="DP43" i="1"/>
  <c r="DO43" i="1"/>
  <c r="DN43" i="1"/>
  <c r="DM43" i="1"/>
  <c r="DK43" i="1"/>
  <c r="DJ43" i="1"/>
  <c r="DI43" i="1"/>
  <c r="DH43" i="1"/>
  <c r="DF43" i="1"/>
  <c r="DE43" i="1"/>
  <c r="DD43" i="1"/>
  <c r="DC43" i="1"/>
  <c r="DA43" i="1"/>
  <c r="CZ43" i="1"/>
  <c r="CY43" i="1"/>
  <c r="CX43" i="1"/>
  <c r="CW43" i="1"/>
  <c r="CV43" i="1"/>
  <c r="CU43" i="1"/>
  <c r="CT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D43" i="1"/>
  <c r="BC43" i="1"/>
  <c r="BB43" i="1"/>
  <c r="BA43" i="1"/>
  <c r="AY43" i="1"/>
  <c r="AX43" i="1"/>
  <c r="AW43" i="1"/>
  <c r="AV43" i="1"/>
  <c r="AU43" i="1"/>
  <c r="AS43" i="1"/>
  <c r="AR43" i="1"/>
  <c r="AQ43" i="1"/>
  <c r="AP43" i="1"/>
  <c r="AN43" i="1"/>
  <c r="AM43" i="1"/>
  <c r="AL43" i="1"/>
  <c r="AK43" i="1"/>
  <c r="AI43" i="1"/>
  <c r="AH43" i="1"/>
  <c r="AG43" i="1"/>
  <c r="AF43" i="1"/>
  <c r="AD43" i="1"/>
  <c r="AC43" i="1"/>
  <c r="AB43" i="1"/>
  <c r="AA43" i="1"/>
  <c r="Y43" i="1"/>
  <c r="X43" i="1"/>
  <c r="W43" i="1"/>
  <c r="V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U42" i="1"/>
  <c r="FT42" i="1"/>
  <c r="FS42" i="1"/>
  <c r="FQ42" i="1"/>
  <c r="FP42" i="1"/>
  <c r="FO42" i="1"/>
  <c r="FN42" i="1"/>
  <c r="FL42" i="1"/>
  <c r="FK42" i="1"/>
  <c r="FJ42" i="1"/>
  <c r="FI42" i="1"/>
  <c r="FG42" i="1"/>
  <c r="FF42" i="1"/>
  <c r="FE42" i="1"/>
  <c r="FD42" i="1"/>
  <c r="FB42" i="1"/>
  <c r="FA42" i="1"/>
  <c r="EZ42" i="1"/>
  <c r="EY42" i="1"/>
  <c r="EW42" i="1"/>
  <c r="EV42" i="1"/>
  <c r="EU42" i="1"/>
  <c r="ET42" i="1"/>
  <c r="ER42" i="1"/>
  <c r="EQ42" i="1"/>
  <c r="EP42" i="1"/>
  <c r="EN42" i="1"/>
  <c r="EM42" i="1"/>
  <c r="EL42" i="1"/>
  <c r="EJ42" i="1"/>
  <c r="EI42" i="1"/>
  <c r="EH42" i="1"/>
  <c r="EG42" i="1"/>
  <c r="EE42" i="1"/>
  <c r="ED42" i="1"/>
  <c r="EC42" i="1"/>
  <c r="EB42" i="1"/>
  <c r="DZ42" i="1"/>
  <c r="DY42" i="1"/>
  <c r="DX42" i="1"/>
  <c r="DW42" i="1"/>
  <c r="DU42" i="1"/>
  <c r="DT42" i="1"/>
  <c r="DS42" i="1"/>
  <c r="DR42" i="1"/>
  <c r="DQ42" i="1"/>
  <c r="DP42" i="1"/>
  <c r="DO42" i="1"/>
  <c r="DN42" i="1"/>
  <c r="DM42" i="1"/>
  <c r="DK42" i="1"/>
  <c r="DJ42" i="1"/>
  <c r="DI42" i="1"/>
  <c r="DH42" i="1"/>
  <c r="DF42" i="1"/>
  <c r="DE42" i="1"/>
  <c r="DD42" i="1"/>
  <c r="DC42" i="1"/>
  <c r="DA42" i="1"/>
  <c r="CZ42" i="1"/>
  <c r="CY42" i="1"/>
  <c r="CX42" i="1"/>
  <c r="CW42" i="1"/>
  <c r="CV42" i="1"/>
  <c r="CU42" i="1"/>
  <c r="CT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D42" i="1"/>
  <c r="BC42" i="1"/>
  <c r="BB42" i="1"/>
  <c r="BA42" i="1"/>
  <c r="AY42" i="1"/>
  <c r="AX42" i="1"/>
  <c r="AW42" i="1"/>
  <c r="AV42" i="1"/>
  <c r="AU42" i="1"/>
  <c r="AS42" i="1"/>
  <c r="AR42" i="1"/>
  <c r="AQ42" i="1"/>
  <c r="AP42" i="1"/>
  <c r="AN42" i="1"/>
  <c r="AM42" i="1"/>
  <c r="AL42" i="1"/>
  <c r="AK42" i="1"/>
  <c r="AI42" i="1"/>
  <c r="AH42" i="1"/>
  <c r="AG42" i="1"/>
  <c r="AF42" i="1"/>
  <c r="AD42" i="1"/>
  <c r="AC42" i="1"/>
  <c r="AB42" i="1"/>
  <c r="AA42" i="1"/>
  <c r="Y42" i="1"/>
  <c r="X42" i="1"/>
  <c r="W42" i="1"/>
  <c r="V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U41" i="1"/>
  <c r="FT41" i="1"/>
  <c r="FS41" i="1"/>
  <c r="FQ41" i="1"/>
  <c r="FP41" i="1"/>
  <c r="FO41" i="1"/>
  <c r="FN41" i="1"/>
  <c r="FL41" i="1"/>
  <c r="FK41" i="1"/>
  <c r="FJ41" i="1"/>
  <c r="FI41" i="1"/>
  <c r="FG41" i="1"/>
  <c r="FF41" i="1"/>
  <c r="FE41" i="1"/>
  <c r="FD41" i="1"/>
  <c r="FB41" i="1"/>
  <c r="FB51" i="1" s="1"/>
  <c r="FA41" i="1"/>
  <c r="EZ41" i="1"/>
  <c r="EY41" i="1"/>
  <c r="EW41" i="1"/>
  <c r="EV41" i="1"/>
  <c r="EU41" i="1"/>
  <c r="ET41" i="1"/>
  <c r="ER41" i="1"/>
  <c r="EQ41" i="1"/>
  <c r="EP41" i="1"/>
  <c r="EN41" i="1"/>
  <c r="EM41" i="1"/>
  <c r="EL41" i="1"/>
  <c r="EJ41" i="1"/>
  <c r="EI41" i="1"/>
  <c r="EH41" i="1"/>
  <c r="EH51" i="1" s="1"/>
  <c r="EG41" i="1"/>
  <c r="EE41" i="1"/>
  <c r="ED41" i="1"/>
  <c r="ED51" i="1" s="1"/>
  <c r="EC41" i="1"/>
  <c r="EB41" i="1"/>
  <c r="DZ41" i="1"/>
  <c r="DY41" i="1"/>
  <c r="DX41" i="1"/>
  <c r="DW41" i="1"/>
  <c r="DU41" i="1"/>
  <c r="DU51" i="1" s="1"/>
  <c r="DT41" i="1"/>
  <c r="DS41" i="1"/>
  <c r="DR41" i="1"/>
  <c r="DQ41" i="1"/>
  <c r="DP41" i="1"/>
  <c r="DO41" i="1"/>
  <c r="DN41" i="1"/>
  <c r="DM41" i="1"/>
  <c r="DM51" i="1" s="1"/>
  <c r="DK41" i="1"/>
  <c r="DJ41" i="1"/>
  <c r="DI41" i="1"/>
  <c r="DH41" i="1"/>
  <c r="DF41" i="1"/>
  <c r="DE41" i="1"/>
  <c r="DD41" i="1"/>
  <c r="DC41" i="1"/>
  <c r="DA41" i="1"/>
  <c r="CZ41" i="1"/>
  <c r="CZ51" i="1" s="1"/>
  <c r="CY41" i="1"/>
  <c r="CX41" i="1"/>
  <c r="CW41" i="1"/>
  <c r="CV41" i="1"/>
  <c r="CU41" i="1"/>
  <c r="CT41" i="1"/>
  <c r="CR41" i="1"/>
  <c r="CR51" i="1" s="1"/>
  <c r="CQ41" i="1"/>
  <c r="CP41" i="1"/>
  <c r="CO41" i="1"/>
  <c r="CN41" i="1"/>
  <c r="CN51" i="1" s="1"/>
  <c r="CM41" i="1"/>
  <c r="CL41" i="1"/>
  <c r="CK41" i="1"/>
  <c r="CJ41" i="1"/>
  <c r="CJ51" i="1" s="1"/>
  <c r="CI41" i="1"/>
  <c r="CH41" i="1"/>
  <c r="CG41" i="1"/>
  <c r="CF41" i="1"/>
  <c r="CE41" i="1"/>
  <c r="CD41" i="1"/>
  <c r="CC41" i="1"/>
  <c r="CC51" i="1" s="1"/>
  <c r="CB41" i="1"/>
  <c r="CB51" i="1" s="1"/>
  <c r="CA41" i="1"/>
  <c r="BZ41" i="1"/>
  <c r="BY41" i="1"/>
  <c r="BX41" i="1"/>
  <c r="BX51" i="1" s="1"/>
  <c r="BW41" i="1"/>
  <c r="BV41" i="1"/>
  <c r="BU41" i="1"/>
  <c r="BT41" i="1"/>
  <c r="BT51" i="1" s="1"/>
  <c r="BS41" i="1"/>
  <c r="BR41" i="1"/>
  <c r="BQ41" i="1"/>
  <c r="BP41" i="1"/>
  <c r="BO41" i="1"/>
  <c r="BN41" i="1"/>
  <c r="BM41" i="1"/>
  <c r="BM51" i="1" s="1"/>
  <c r="BL41" i="1"/>
  <c r="BL51" i="1" s="1"/>
  <c r="BK41" i="1"/>
  <c r="BJ41" i="1"/>
  <c r="BI41" i="1"/>
  <c r="BH41" i="1"/>
  <c r="BH51" i="1" s="1"/>
  <c r="BG41" i="1"/>
  <c r="BF41" i="1"/>
  <c r="BD41" i="1"/>
  <c r="BD51" i="1" s="1"/>
  <c r="BC41" i="1"/>
  <c r="BB41" i="1"/>
  <c r="BA41" i="1"/>
  <c r="AY41" i="1"/>
  <c r="AX41" i="1"/>
  <c r="AW41" i="1"/>
  <c r="AW51" i="1" s="1"/>
  <c r="AV41" i="1"/>
  <c r="AV51" i="1" s="1"/>
  <c r="AU41" i="1"/>
  <c r="AS41" i="1"/>
  <c r="AR41" i="1"/>
  <c r="AR51" i="1" s="1"/>
  <c r="AQ41" i="1"/>
  <c r="AP41" i="1"/>
  <c r="AN41" i="1"/>
  <c r="AN51" i="1" s="1"/>
  <c r="AM41" i="1"/>
  <c r="AL41" i="1"/>
  <c r="AK41" i="1"/>
  <c r="AI41" i="1"/>
  <c r="AH41" i="1"/>
  <c r="AG41" i="1"/>
  <c r="AF41" i="1"/>
  <c r="AF51" i="1" s="1"/>
  <c r="AD41" i="1"/>
  <c r="AC41" i="1"/>
  <c r="AB41" i="1"/>
  <c r="AB51" i="1" s="1"/>
  <c r="AA41" i="1"/>
  <c r="Y41" i="1"/>
  <c r="X41" i="1"/>
  <c r="W41" i="1"/>
  <c r="V41" i="1"/>
  <c r="T41" i="1"/>
  <c r="S41" i="1"/>
  <c r="R41" i="1"/>
  <c r="Q41" i="1"/>
  <c r="P41" i="1"/>
  <c r="O41" i="1"/>
  <c r="L41" i="1"/>
  <c r="H41" i="1"/>
  <c r="E41" i="1"/>
  <c r="D41" i="1"/>
  <c r="FV39" i="1"/>
  <c r="FR39" i="1"/>
  <c r="FM39" i="1"/>
  <c r="FH39" i="1"/>
  <c r="FC39" i="1"/>
  <c r="EX39" i="1"/>
  <c r="ES39" i="1"/>
  <c r="EO39" i="1"/>
  <c r="EK39" i="1"/>
  <c r="EF39" i="1"/>
  <c r="EA39" i="1"/>
  <c r="DV39" i="1"/>
  <c r="DL39" i="1"/>
  <c r="DG39" i="1"/>
  <c r="DB39" i="1"/>
  <c r="CS39" i="1"/>
  <c r="BE39" i="1"/>
  <c r="AZ39" i="1"/>
  <c r="AT39" i="1"/>
  <c r="AO39" i="1"/>
  <c r="AJ39" i="1"/>
  <c r="AE39" i="1"/>
  <c r="Z39" i="1"/>
  <c r="U39" i="1"/>
  <c r="FV38" i="1"/>
  <c r="FR38" i="1"/>
  <c r="FM38" i="1"/>
  <c r="FH38" i="1"/>
  <c r="FC38" i="1"/>
  <c r="EX38" i="1"/>
  <c r="ES38" i="1"/>
  <c r="EO38" i="1"/>
  <c r="EK38" i="1"/>
  <c r="EF38" i="1"/>
  <c r="EA38" i="1"/>
  <c r="DV38" i="1"/>
  <c r="DL38" i="1"/>
  <c r="DG38" i="1"/>
  <c r="DB38" i="1"/>
  <c r="CS38" i="1"/>
  <c r="BE38" i="1"/>
  <c r="AZ38" i="1"/>
  <c r="AT38" i="1"/>
  <c r="AO38" i="1"/>
  <c r="AJ38" i="1"/>
  <c r="AE38" i="1"/>
  <c r="Z38" i="1"/>
  <c r="U38" i="1"/>
  <c r="FV37" i="1"/>
  <c r="FR37" i="1"/>
  <c r="FM37" i="1"/>
  <c r="FH37" i="1"/>
  <c r="FC37" i="1"/>
  <c r="EX37" i="1"/>
  <c r="ES37" i="1"/>
  <c r="EO37" i="1"/>
  <c r="EK37" i="1"/>
  <c r="EF37" i="1"/>
  <c r="EA37" i="1"/>
  <c r="DV37" i="1"/>
  <c r="DL37" i="1"/>
  <c r="DG37" i="1"/>
  <c r="DB37" i="1"/>
  <c r="CS37" i="1"/>
  <c r="BE37" i="1"/>
  <c r="AZ37" i="1"/>
  <c r="AT37" i="1"/>
  <c r="AO37" i="1"/>
  <c r="AJ37" i="1"/>
  <c r="AE37" i="1"/>
  <c r="Z37" i="1"/>
  <c r="U37" i="1"/>
  <c r="FV36" i="1"/>
  <c r="FR36" i="1"/>
  <c r="FM36" i="1"/>
  <c r="FH36" i="1"/>
  <c r="FC36" i="1"/>
  <c r="EX36" i="1"/>
  <c r="ES36" i="1"/>
  <c r="EO36" i="1"/>
  <c r="EK36" i="1"/>
  <c r="EF36" i="1"/>
  <c r="EA36" i="1"/>
  <c r="DV36" i="1"/>
  <c r="DL36" i="1"/>
  <c r="DG36" i="1"/>
  <c r="DB36" i="1"/>
  <c r="CS36" i="1"/>
  <c r="BE36" i="1"/>
  <c r="AZ36" i="1"/>
  <c r="AT36" i="1"/>
  <c r="AO36" i="1"/>
  <c r="AJ36" i="1"/>
  <c r="AE36" i="1"/>
  <c r="Z36" i="1"/>
  <c r="U36" i="1"/>
  <c r="FV35" i="1"/>
  <c r="FR35" i="1"/>
  <c r="FM35" i="1"/>
  <c r="FH35" i="1"/>
  <c r="FC35" i="1"/>
  <c r="EX35" i="1"/>
  <c r="ES35" i="1"/>
  <c r="EO35" i="1"/>
  <c r="EK35" i="1"/>
  <c r="EF35" i="1"/>
  <c r="EA35" i="1"/>
  <c r="DV35" i="1"/>
  <c r="DL35" i="1"/>
  <c r="DG35" i="1"/>
  <c r="DB35" i="1"/>
  <c r="CS35" i="1"/>
  <c r="BE35" i="1"/>
  <c r="AZ35" i="1"/>
  <c r="AT35" i="1"/>
  <c r="AO35" i="1"/>
  <c r="AJ35" i="1"/>
  <c r="FV34" i="1"/>
  <c r="FR34" i="1"/>
  <c r="FM34" i="1"/>
  <c r="FH34" i="1"/>
  <c r="FC34" i="1"/>
  <c r="EX34" i="1"/>
  <c r="ES34" i="1"/>
  <c r="EO34" i="1"/>
  <c r="EK34" i="1"/>
  <c r="EF34" i="1"/>
  <c r="EA34" i="1"/>
  <c r="DV34" i="1"/>
  <c r="DL34" i="1"/>
  <c r="DB34" i="1"/>
  <c r="CS34" i="1"/>
  <c r="BE34" i="1"/>
  <c r="AZ34" i="1"/>
  <c r="AT34" i="1"/>
  <c r="AO34" i="1"/>
  <c r="AJ34" i="1"/>
  <c r="Z34" i="1"/>
  <c r="U34" i="1"/>
  <c r="FV33" i="1"/>
  <c r="FR33" i="1"/>
  <c r="FM33" i="1"/>
  <c r="FH33" i="1"/>
  <c r="FC33" i="1"/>
  <c r="EX33" i="1"/>
  <c r="ES33" i="1"/>
  <c r="EO33" i="1"/>
  <c r="EK33" i="1"/>
  <c r="EF33" i="1"/>
  <c r="EA33" i="1"/>
  <c r="DV33" i="1"/>
  <c r="DL33" i="1"/>
  <c r="DG33" i="1"/>
  <c r="DB33" i="1"/>
  <c r="CS33" i="1"/>
  <c r="BE33" i="1"/>
  <c r="AZ33" i="1"/>
  <c r="AT33" i="1"/>
  <c r="AO33" i="1"/>
  <c r="AJ33" i="1"/>
  <c r="AE33" i="1"/>
  <c r="Z33" i="1"/>
  <c r="U33" i="1"/>
  <c r="FV32" i="1"/>
  <c r="FR32" i="1"/>
  <c r="FM32" i="1"/>
  <c r="FH32" i="1"/>
  <c r="FC32" i="1"/>
  <c r="EX32" i="1"/>
  <c r="ES32" i="1"/>
  <c r="EO32" i="1"/>
  <c r="EK32" i="1"/>
  <c r="EF32" i="1"/>
  <c r="EA32" i="1"/>
  <c r="DV32" i="1"/>
  <c r="DL32" i="1"/>
  <c r="DG32" i="1"/>
  <c r="DB32" i="1"/>
  <c r="CS32" i="1"/>
  <c r="BE32" i="1"/>
  <c r="AZ32" i="1"/>
  <c r="AT32" i="1"/>
  <c r="AO32" i="1"/>
  <c r="AJ32" i="1"/>
  <c r="FV31" i="1"/>
  <c r="FR31" i="1"/>
  <c r="FM31" i="1"/>
  <c r="FH31" i="1"/>
  <c r="FC31" i="1"/>
  <c r="EX31" i="1"/>
  <c r="ES31" i="1"/>
  <c r="EO31" i="1"/>
  <c r="EK31" i="1"/>
  <c r="EF31" i="1"/>
  <c r="EA31" i="1"/>
  <c r="DV31" i="1"/>
  <c r="DL31" i="1"/>
  <c r="DG31" i="1"/>
  <c r="DB31" i="1"/>
  <c r="CS31" i="1"/>
  <c r="BE31" i="1"/>
  <c r="AZ31" i="1"/>
  <c r="AT31" i="1"/>
  <c r="AO31" i="1"/>
  <c r="AJ31" i="1"/>
  <c r="AE31" i="1"/>
  <c r="Z31" i="1"/>
  <c r="U31" i="1"/>
  <c r="FV30" i="1"/>
  <c r="FR30" i="1"/>
  <c r="FM30" i="1"/>
  <c r="FH30" i="1"/>
  <c r="FC30" i="1"/>
  <c r="EX30" i="1"/>
  <c r="ES30" i="1"/>
  <c r="EO30" i="1"/>
  <c r="EK30" i="1"/>
  <c r="EK47" i="1" s="1"/>
  <c r="EF30" i="1"/>
  <c r="EA30" i="1"/>
  <c r="DV30" i="1"/>
  <c r="DL30" i="1"/>
  <c r="DL47" i="1" s="1"/>
  <c r="DG30" i="1"/>
  <c r="DB30" i="1"/>
  <c r="CS30" i="1"/>
  <c r="BE30" i="1"/>
  <c r="AZ30" i="1"/>
  <c r="AT30" i="1"/>
  <c r="AO30" i="1"/>
  <c r="AJ30" i="1"/>
  <c r="AJ47" i="1" s="1"/>
  <c r="FV29" i="1"/>
  <c r="FR29" i="1"/>
  <c r="FM29" i="1"/>
  <c r="FH29" i="1"/>
  <c r="FC29" i="1"/>
  <c r="EX29" i="1"/>
  <c r="ES29" i="1"/>
  <c r="EO29" i="1"/>
  <c r="EO47" i="1" s="1"/>
  <c r="EK29" i="1"/>
  <c r="EF29" i="1"/>
  <c r="EA29" i="1"/>
  <c r="DV29" i="1"/>
  <c r="DL29" i="1"/>
  <c r="DG29" i="1"/>
  <c r="DB29" i="1"/>
  <c r="CS29" i="1"/>
  <c r="BE29" i="1"/>
  <c r="AZ29" i="1"/>
  <c r="AT29" i="1"/>
  <c r="AO29" i="1"/>
  <c r="AJ29" i="1"/>
  <c r="FV28" i="1"/>
  <c r="FR28" i="1"/>
  <c r="FR47" i="1" s="1"/>
  <c r="FM28" i="1"/>
  <c r="FM47" i="1" s="1"/>
  <c r="FH28" i="1"/>
  <c r="FC28" i="1"/>
  <c r="EX28" i="1"/>
  <c r="ES28" i="1"/>
  <c r="ES47" i="1" s="1"/>
  <c r="EO28" i="1"/>
  <c r="EK28" i="1"/>
  <c r="EF28" i="1"/>
  <c r="EA28" i="1"/>
  <c r="EA47" i="1" s="1"/>
  <c r="DV28" i="1"/>
  <c r="DL28" i="1"/>
  <c r="DG28" i="1"/>
  <c r="DB28" i="1"/>
  <c r="CS28" i="1"/>
  <c r="BE28" i="1"/>
  <c r="AZ28" i="1"/>
  <c r="AZ47" i="1" s="1"/>
  <c r="AT28" i="1"/>
  <c r="AT47" i="1" s="1"/>
  <c r="AO28" i="1"/>
  <c r="AJ28" i="1"/>
  <c r="AE28" i="1"/>
  <c r="AE47" i="1" s="1"/>
  <c r="Z28" i="1"/>
  <c r="U28" i="1"/>
  <c r="U47" i="1" s="1"/>
  <c r="FV27" i="1"/>
  <c r="FR27" i="1"/>
  <c r="FM27" i="1"/>
  <c r="FH27" i="1"/>
  <c r="FC27" i="1"/>
  <c r="EX27" i="1"/>
  <c r="ES27" i="1"/>
  <c r="EO27" i="1"/>
  <c r="EK27" i="1"/>
  <c r="EF27" i="1"/>
  <c r="EA27" i="1"/>
  <c r="DV27" i="1"/>
  <c r="DL27" i="1"/>
  <c r="DG27" i="1"/>
  <c r="DB27" i="1"/>
  <c r="CS27" i="1"/>
  <c r="BE27" i="1"/>
  <c r="AZ27" i="1"/>
  <c r="AT27" i="1"/>
  <c r="AO27" i="1"/>
  <c r="AJ27" i="1"/>
  <c r="FV26" i="1"/>
  <c r="FR26" i="1"/>
  <c r="FM26" i="1"/>
  <c r="FH26" i="1"/>
  <c r="FC26" i="1"/>
  <c r="EX26" i="1"/>
  <c r="ES26" i="1"/>
  <c r="EO26" i="1"/>
  <c r="EK26" i="1"/>
  <c r="EF26" i="1"/>
  <c r="EA26" i="1"/>
  <c r="DV26" i="1"/>
  <c r="DL26" i="1"/>
  <c r="DG26" i="1"/>
  <c r="DB26" i="1"/>
  <c r="CS26" i="1"/>
  <c r="BE26" i="1"/>
  <c r="AZ26" i="1"/>
  <c r="AT26" i="1"/>
  <c r="AO26" i="1"/>
  <c r="AJ26" i="1"/>
  <c r="AE26" i="1"/>
  <c r="Z26" i="1"/>
  <c r="U26" i="1"/>
  <c r="FV25" i="1"/>
  <c r="FR25" i="1"/>
  <c r="FM25" i="1"/>
  <c r="FH25" i="1"/>
  <c r="FC25" i="1"/>
  <c r="EX25" i="1"/>
  <c r="EX44" i="1" s="1"/>
  <c r="ES25" i="1"/>
  <c r="EO25" i="1"/>
  <c r="EK25" i="1"/>
  <c r="EF25" i="1"/>
  <c r="EA25" i="1"/>
  <c r="DV25" i="1"/>
  <c r="DL25" i="1"/>
  <c r="DG25" i="1"/>
  <c r="DB25" i="1"/>
  <c r="CS25" i="1"/>
  <c r="BE25" i="1"/>
  <c r="AZ25" i="1"/>
  <c r="AT25" i="1"/>
  <c r="AO25" i="1"/>
  <c r="AJ25" i="1"/>
  <c r="AE25" i="1"/>
  <c r="Z25" i="1"/>
  <c r="U25" i="1"/>
  <c r="FV24" i="1"/>
  <c r="FR24" i="1"/>
  <c r="FM24" i="1"/>
  <c r="FH24" i="1"/>
  <c r="FC24" i="1"/>
  <c r="EX24" i="1"/>
  <c r="EX45" i="1" s="1"/>
  <c r="ES24" i="1"/>
  <c r="EO24" i="1"/>
  <c r="EK24" i="1"/>
  <c r="EF24" i="1"/>
  <c r="EA24" i="1"/>
  <c r="DV24" i="1"/>
  <c r="DL24" i="1"/>
  <c r="DG24" i="1"/>
  <c r="DB24" i="1"/>
  <c r="CS24" i="1"/>
  <c r="BE24" i="1"/>
  <c r="AZ24" i="1"/>
  <c r="AZ45" i="1" s="1"/>
  <c r="AT24" i="1"/>
  <c r="AO24" i="1"/>
  <c r="AJ24" i="1"/>
  <c r="AE24" i="1"/>
  <c r="Z24" i="1"/>
  <c r="U24" i="1"/>
  <c r="FV23" i="1"/>
  <c r="FR23" i="1"/>
  <c r="FM23" i="1"/>
  <c r="FH23" i="1"/>
  <c r="FC23" i="1"/>
  <c r="EX23" i="1"/>
  <c r="ES23" i="1"/>
  <c r="EO23" i="1"/>
  <c r="EK23" i="1"/>
  <c r="EF23" i="1"/>
  <c r="EA23" i="1"/>
  <c r="DV23" i="1"/>
  <c r="DL23" i="1"/>
  <c r="DG23" i="1"/>
  <c r="DB23" i="1"/>
  <c r="CS23" i="1"/>
  <c r="BE23" i="1"/>
  <c r="AZ23" i="1"/>
  <c r="AZ46" i="1" s="1"/>
  <c r="AT23" i="1"/>
  <c r="AO23" i="1"/>
  <c r="AJ23" i="1"/>
  <c r="FV22" i="1"/>
  <c r="FR22" i="1"/>
  <c r="FM22" i="1"/>
  <c r="FH22" i="1"/>
  <c r="FC22" i="1"/>
  <c r="EX22" i="1"/>
  <c r="ES22" i="1"/>
  <c r="EO22" i="1"/>
  <c r="EK22" i="1"/>
  <c r="EF22" i="1"/>
  <c r="EA22" i="1"/>
  <c r="DV22" i="1"/>
  <c r="DL22" i="1"/>
  <c r="DG22" i="1"/>
  <c r="DB22" i="1"/>
  <c r="CS22" i="1"/>
  <c r="BE22" i="1"/>
  <c r="AZ22" i="1"/>
  <c r="AT22" i="1"/>
  <c r="AO22" i="1"/>
  <c r="AJ22" i="1"/>
  <c r="AE22" i="1"/>
  <c r="Z22" i="1"/>
  <c r="U22" i="1"/>
  <c r="U43" i="1" s="1"/>
  <c r="FV21" i="1"/>
  <c r="FR21" i="1"/>
  <c r="FM21" i="1"/>
  <c r="FH21" i="1"/>
  <c r="FC21" i="1"/>
  <c r="EX21" i="1"/>
  <c r="ES21" i="1"/>
  <c r="EO21" i="1"/>
  <c r="EK21" i="1"/>
  <c r="EF21" i="1"/>
  <c r="EA21" i="1"/>
  <c r="DL21" i="1"/>
  <c r="DG21" i="1"/>
  <c r="DB21" i="1"/>
  <c r="CS21" i="1"/>
  <c r="BE21" i="1"/>
  <c r="BE44" i="1" s="1"/>
  <c r="AZ21" i="1"/>
  <c r="AZ44" i="1" s="1"/>
  <c r="AT21" i="1"/>
  <c r="AO21" i="1"/>
  <c r="AJ21" i="1"/>
  <c r="AJ44" i="1" s="1"/>
  <c r="AE21" i="1"/>
  <c r="Z21" i="1"/>
  <c r="U21" i="1"/>
  <c r="FV20" i="1"/>
  <c r="FR20" i="1"/>
  <c r="FM20" i="1"/>
  <c r="FH20" i="1"/>
  <c r="FC20" i="1"/>
  <c r="EX20" i="1"/>
  <c r="ES20" i="1"/>
  <c r="EO20" i="1"/>
  <c r="EK20" i="1"/>
  <c r="EF20" i="1"/>
  <c r="EA20" i="1"/>
  <c r="DV20" i="1"/>
  <c r="DL20" i="1"/>
  <c r="DG20" i="1"/>
  <c r="DB20" i="1"/>
  <c r="CS20" i="1"/>
  <c r="BE20" i="1"/>
  <c r="AZ20" i="1"/>
  <c r="AT20" i="1"/>
  <c r="AO20" i="1"/>
  <c r="AJ20" i="1"/>
  <c r="AJ43" i="1" s="1"/>
  <c r="FV19" i="1"/>
  <c r="FR19" i="1"/>
  <c r="FM19" i="1"/>
  <c r="FH19" i="1"/>
  <c r="FC19" i="1"/>
  <c r="EX19" i="1"/>
  <c r="ES19" i="1"/>
  <c r="EO19" i="1"/>
  <c r="EK19" i="1"/>
  <c r="EF19" i="1"/>
  <c r="EA19" i="1"/>
  <c r="DV19" i="1"/>
  <c r="DL19" i="1"/>
  <c r="DG19" i="1"/>
  <c r="DB19" i="1"/>
  <c r="CS19" i="1"/>
  <c r="BE19" i="1"/>
  <c r="AZ19" i="1"/>
  <c r="AT19" i="1"/>
  <c r="AO19" i="1"/>
  <c r="AJ19" i="1"/>
  <c r="FV18" i="1"/>
  <c r="FR18" i="1"/>
  <c r="FM18" i="1"/>
  <c r="FH18" i="1"/>
  <c r="FC18" i="1"/>
  <c r="EX18" i="1"/>
  <c r="ES18" i="1"/>
  <c r="EO18" i="1"/>
  <c r="EK18" i="1"/>
  <c r="EF18" i="1"/>
  <c r="EA18" i="1"/>
  <c r="DV18" i="1"/>
  <c r="DL18" i="1"/>
  <c r="DG18" i="1"/>
  <c r="DB18" i="1"/>
  <c r="CS18" i="1"/>
  <c r="BE18" i="1"/>
  <c r="AZ18" i="1"/>
  <c r="AT18" i="1"/>
  <c r="AT45" i="1" s="1"/>
  <c r="AO18" i="1"/>
  <c r="AJ18" i="1"/>
  <c r="AE18" i="1"/>
  <c r="Z18" i="1"/>
  <c r="Z45" i="1" s="1"/>
  <c r="FV17" i="1"/>
  <c r="FR17" i="1"/>
  <c r="FM17" i="1"/>
  <c r="FH17" i="1"/>
  <c r="FH46" i="1" s="1"/>
  <c r="FC17" i="1"/>
  <c r="EX17" i="1"/>
  <c r="ES17" i="1"/>
  <c r="EO17" i="1"/>
  <c r="EK17" i="1"/>
  <c r="EF17" i="1"/>
  <c r="EA17" i="1"/>
  <c r="DV17" i="1"/>
  <c r="DV46" i="1" s="1"/>
  <c r="DL17" i="1"/>
  <c r="DG17" i="1"/>
  <c r="DB17" i="1"/>
  <c r="CS17" i="1"/>
  <c r="CS46" i="1" s="1"/>
  <c r="BE17" i="1"/>
  <c r="BE46" i="1" s="1"/>
  <c r="AZ17" i="1"/>
  <c r="AT17" i="1"/>
  <c r="AO17" i="1"/>
  <c r="AO46" i="1" s="1"/>
  <c r="AJ17" i="1"/>
  <c r="AJ46" i="1" s="1"/>
  <c r="AE17" i="1"/>
  <c r="Z17" i="1"/>
  <c r="U17" i="1"/>
  <c r="U46" i="1" s="1"/>
  <c r="FV15" i="1"/>
  <c r="FR15" i="1"/>
  <c r="FM15" i="1"/>
  <c r="FH15" i="1"/>
  <c r="FC15" i="1"/>
  <c r="EX15" i="1"/>
  <c r="ES15" i="1"/>
  <c r="EO15" i="1"/>
  <c r="EK15" i="1"/>
  <c r="EF15" i="1"/>
  <c r="EA15" i="1"/>
  <c r="DV15" i="1"/>
  <c r="DL15" i="1"/>
  <c r="DG15" i="1"/>
  <c r="DB15" i="1"/>
  <c r="CS15" i="1"/>
  <c r="CS45" i="1" s="1"/>
  <c r="BE15" i="1"/>
  <c r="AZ15" i="1"/>
  <c r="AT15" i="1"/>
  <c r="AO15" i="1"/>
  <c r="AJ15" i="1"/>
  <c r="AE15" i="1"/>
  <c r="Z15" i="1"/>
  <c r="FV14" i="1"/>
  <c r="FC14" i="1"/>
  <c r="FC47" i="1" s="1"/>
  <c r="EX14" i="1"/>
  <c r="ES14" i="1"/>
  <c r="EF14" i="1"/>
  <c r="EF47" i="1" s="1"/>
  <c r="DV14" i="1"/>
  <c r="DV47" i="1" s="1"/>
  <c r="DL14" i="1"/>
  <c r="DG14" i="1"/>
  <c r="DB14" i="1"/>
  <c r="BE14" i="1"/>
  <c r="BE47" i="1" s="1"/>
  <c r="AZ14" i="1"/>
  <c r="AT14" i="1"/>
  <c r="AJ14" i="1"/>
  <c r="Z14" i="1"/>
  <c r="Z47" i="1" s="1"/>
  <c r="FV13" i="1"/>
  <c r="FR13" i="1"/>
  <c r="FM13" i="1"/>
  <c r="FH13" i="1"/>
  <c r="FC13" i="1"/>
  <c r="EX13" i="1"/>
  <c r="ES13" i="1"/>
  <c r="EO13" i="1"/>
  <c r="EK13" i="1"/>
  <c r="EF13" i="1"/>
  <c r="EA13" i="1"/>
  <c r="DV13" i="1"/>
  <c r="DL13" i="1"/>
  <c r="DG13" i="1"/>
  <c r="DB13" i="1"/>
  <c r="CS13" i="1"/>
  <c r="CS43" i="1" s="1"/>
  <c r="BE13" i="1"/>
  <c r="AZ13" i="1"/>
  <c r="AT13" i="1"/>
  <c r="AO13" i="1"/>
  <c r="AO43" i="1" s="1"/>
  <c r="AJ13" i="1"/>
  <c r="FV12" i="1"/>
  <c r="FR12" i="1"/>
  <c r="FM12" i="1"/>
  <c r="FM43" i="1" s="1"/>
  <c r="FH12" i="1"/>
  <c r="FC12" i="1"/>
  <c r="EX12" i="1"/>
  <c r="EX43" i="1" s="1"/>
  <c r="ES12" i="1"/>
  <c r="ES43" i="1" s="1"/>
  <c r="EO12" i="1"/>
  <c r="EK12" i="1"/>
  <c r="EF12" i="1"/>
  <c r="EA12" i="1"/>
  <c r="DV12" i="1"/>
  <c r="DL12" i="1"/>
  <c r="DG12" i="1"/>
  <c r="DB12" i="1"/>
  <c r="DB43" i="1" s="1"/>
  <c r="CS12" i="1"/>
  <c r="BE12" i="1"/>
  <c r="AZ12" i="1"/>
  <c r="AT12" i="1"/>
  <c r="AO12" i="1"/>
  <c r="AJ12" i="1"/>
  <c r="AE12" i="1"/>
  <c r="Z12" i="1"/>
  <c r="Z43" i="1" s="1"/>
  <c r="FV11" i="1"/>
  <c r="FR11" i="1"/>
  <c r="FM11" i="1"/>
  <c r="FH11" i="1"/>
  <c r="FH44" i="1" s="1"/>
  <c r="FC11" i="1"/>
  <c r="EX11" i="1"/>
  <c r="ES11" i="1"/>
  <c r="EO11" i="1"/>
  <c r="EO44" i="1" s="1"/>
  <c r="EK11" i="1"/>
  <c r="EF11" i="1"/>
  <c r="EA11" i="1"/>
  <c r="DV11" i="1"/>
  <c r="DV44" i="1" s="1"/>
  <c r="DL11" i="1"/>
  <c r="DG11" i="1"/>
  <c r="DB11" i="1"/>
  <c r="CS11" i="1"/>
  <c r="CS42" i="1" s="1"/>
  <c r="BE11" i="1"/>
  <c r="AZ11" i="1"/>
  <c r="AT11" i="1"/>
  <c r="AO11" i="1"/>
  <c r="AO44" i="1" s="1"/>
  <c r="AJ11" i="1"/>
  <c r="AE11" i="1"/>
  <c r="Z11" i="1"/>
  <c r="Z44" i="1" s="1"/>
  <c r="U11" i="1"/>
  <c r="U44" i="1" s="1"/>
  <c r="FV10" i="1"/>
  <c r="FR10" i="1"/>
  <c r="FM10" i="1"/>
  <c r="FM45" i="1" s="1"/>
  <c r="FH10" i="1"/>
  <c r="FH45" i="1" s="1"/>
  <c r="FC10" i="1"/>
  <c r="EX10" i="1"/>
  <c r="ES10" i="1"/>
  <c r="ES45" i="1" s="1"/>
  <c r="EO10" i="1"/>
  <c r="EO45" i="1" s="1"/>
  <c r="EK10" i="1"/>
  <c r="EF10" i="1"/>
  <c r="EA10" i="1"/>
  <c r="EA45" i="1" s="1"/>
  <c r="DV10" i="1"/>
  <c r="DV45" i="1" s="1"/>
  <c r="DL10" i="1"/>
  <c r="DG10" i="1"/>
  <c r="DB10" i="1"/>
  <c r="DB45" i="1" s="1"/>
  <c r="BE10" i="1"/>
  <c r="BE45" i="1" s="1"/>
  <c r="AZ10" i="1"/>
  <c r="AT10" i="1"/>
  <c r="AO10" i="1"/>
  <c r="AJ10" i="1"/>
  <c r="AJ45" i="1" s="1"/>
  <c r="AE10" i="1"/>
  <c r="Z10" i="1"/>
  <c r="U10" i="1"/>
  <c r="FV9" i="1"/>
  <c r="FV43" i="1" s="1"/>
  <c r="FR9" i="1"/>
  <c r="FM9" i="1"/>
  <c r="FH9" i="1"/>
  <c r="FC9" i="1"/>
  <c r="EX9" i="1"/>
  <c r="ES9" i="1"/>
  <c r="EO9" i="1"/>
  <c r="EK9" i="1"/>
  <c r="EK43" i="1" s="1"/>
  <c r="EF9" i="1"/>
  <c r="EA9" i="1"/>
  <c r="DV9" i="1"/>
  <c r="DL9" i="1"/>
  <c r="DL43" i="1" s="1"/>
  <c r="DG9" i="1"/>
  <c r="DB9" i="1"/>
  <c r="BE9" i="1"/>
  <c r="AZ9" i="1"/>
  <c r="AZ42" i="1" s="1"/>
  <c r="AT9" i="1"/>
  <c r="AJ9" i="1"/>
  <c r="FV8" i="1"/>
  <c r="FR8" i="1"/>
  <c r="FM8" i="1"/>
  <c r="FH8" i="1"/>
  <c r="FC8" i="1"/>
  <c r="EX8" i="1"/>
  <c r="ES8" i="1"/>
  <c r="EO8" i="1"/>
  <c r="EK8" i="1"/>
  <c r="EF8" i="1"/>
  <c r="EA8" i="1"/>
  <c r="DV8" i="1"/>
  <c r="DL8" i="1"/>
  <c r="DG8" i="1"/>
  <c r="DG53" i="1" s="1"/>
  <c r="DB8" i="1"/>
  <c r="BE8" i="1"/>
  <c r="AZ8" i="1"/>
  <c r="AT8" i="1"/>
  <c r="AJ8" i="1"/>
  <c r="AE8" i="1"/>
  <c r="Z8" i="1"/>
  <c r="N53" i="1"/>
  <c r="J41" i="1"/>
  <c r="AZ41" i="1" l="1"/>
  <c r="AZ43" i="1"/>
  <c r="N47" i="1"/>
  <c r="P51" i="1"/>
  <c r="T51" i="1"/>
  <c r="FM52" i="1"/>
  <c r="C50" i="1"/>
  <c r="C49" i="1"/>
  <c r="C47" i="1"/>
  <c r="C41" i="1"/>
  <c r="C53" i="1"/>
  <c r="C52" i="1"/>
  <c r="G50" i="1"/>
  <c r="G51" i="1" s="1"/>
  <c r="G49" i="1"/>
  <c r="G47" i="1"/>
  <c r="G41" i="1"/>
  <c r="G52" i="1"/>
  <c r="K50" i="1"/>
  <c r="K51" i="1" s="1"/>
  <c r="K49" i="1"/>
  <c r="K47" i="1"/>
  <c r="K41" i="1"/>
  <c r="K53" i="1"/>
  <c r="K54" i="1" s="1"/>
  <c r="K52" i="1"/>
  <c r="Z52" i="1"/>
  <c r="Z46" i="1"/>
  <c r="Z42" i="1"/>
  <c r="Z41" i="1"/>
  <c r="Z50" i="1"/>
  <c r="Z51" i="1" s="1"/>
  <c r="AZ53" i="1"/>
  <c r="AZ52" i="1"/>
  <c r="AZ50" i="1"/>
  <c r="AZ49" i="1"/>
  <c r="DL53" i="1"/>
  <c r="DL52" i="1"/>
  <c r="DL46" i="1"/>
  <c r="DL42" i="1"/>
  <c r="DL41" i="1"/>
  <c r="DL50" i="1"/>
  <c r="DL51" i="1" s="1"/>
  <c r="EK53" i="1"/>
  <c r="EK52" i="1"/>
  <c r="EK46" i="1"/>
  <c r="EK42" i="1"/>
  <c r="EK41" i="1"/>
  <c r="EK50" i="1"/>
  <c r="EK51" i="1" s="1"/>
  <c r="FC53" i="1"/>
  <c r="FC52" i="1"/>
  <c r="FC50" i="1"/>
  <c r="FC49" i="1"/>
  <c r="FC46" i="1"/>
  <c r="FC42" i="1"/>
  <c r="FC41" i="1"/>
  <c r="FV53" i="1"/>
  <c r="FV46" i="1"/>
  <c r="FV42" i="1"/>
  <c r="FV41" i="1"/>
  <c r="FV52" i="1"/>
  <c r="FV50" i="1"/>
  <c r="FV51" i="1" s="1"/>
  <c r="BE50" i="1"/>
  <c r="BE49" i="1"/>
  <c r="DV50" i="1"/>
  <c r="DV49" i="1"/>
  <c r="EO53" i="1"/>
  <c r="EO54" i="1" s="1"/>
  <c r="EO52" i="1"/>
  <c r="EO43" i="1"/>
  <c r="EO42" i="1"/>
  <c r="EO41" i="1"/>
  <c r="EO50" i="1"/>
  <c r="FH50" i="1"/>
  <c r="FH49" i="1"/>
  <c r="U53" i="1"/>
  <c r="U54" i="1" s="1"/>
  <c r="U49" i="1"/>
  <c r="U52" i="1"/>
  <c r="U45" i="1"/>
  <c r="U42" i="1"/>
  <c r="U41" i="1"/>
  <c r="AO50" i="1"/>
  <c r="AO49" i="1"/>
  <c r="AO53" i="1"/>
  <c r="AO54" i="1" s="1"/>
  <c r="AT44" i="1"/>
  <c r="DB44" i="1"/>
  <c r="AJ41" i="1"/>
  <c r="BE41" i="1"/>
  <c r="CS41" i="1"/>
  <c r="AJ42" i="1"/>
  <c r="BE42" i="1"/>
  <c r="BE43" i="1"/>
  <c r="B49" i="1"/>
  <c r="B47" i="1"/>
  <c r="B53" i="1"/>
  <c r="B54" i="1" s="1"/>
  <c r="B41" i="1"/>
  <c r="F53" i="1"/>
  <c r="F50" i="1"/>
  <c r="F52" i="1"/>
  <c r="F49" i="1"/>
  <c r="F47" i="1"/>
  <c r="J53" i="1"/>
  <c r="J54" i="1" s="1"/>
  <c r="J52" i="1"/>
  <c r="J50" i="1"/>
  <c r="J51" i="1" s="1"/>
  <c r="J49" i="1"/>
  <c r="N52" i="1"/>
  <c r="N54" i="1" s="1"/>
  <c r="N41" i="1"/>
  <c r="N50" i="1"/>
  <c r="N51" i="1" s="1"/>
  <c r="AT49" i="1"/>
  <c r="AT53" i="1"/>
  <c r="AT52" i="1"/>
  <c r="AT46" i="1"/>
  <c r="AT42" i="1"/>
  <c r="AT41" i="1"/>
  <c r="DG50" i="1"/>
  <c r="DG49" i="1"/>
  <c r="DG46" i="1"/>
  <c r="DG42" i="1"/>
  <c r="DG41" i="1"/>
  <c r="DG52" i="1"/>
  <c r="DG54" i="1" s="1"/>
  <c r="EF53" i="1"/>
  <c r="EF52" i="1"/>
  <c r="EF49" i="1"/>
  <c r="EF46" i="1"/>
  <c r="EF42" i="1"/>
  <c r="EF41" i="1"/>
  <c r="EX52" i="1"/>
  <c r="EX50" i="1"/>
  <c r="EX49" i="1"/>
  <c r="FR53" i="1"/>
  <c r="FR46" i="1"/>
  <c r="FR42" i="1"/>
  <c r="FR41" i="1"/>
  <c r="FR52" i="1"/>
  <c r="FR50" i="1"/>
  <c r="FR51" i="1" s="1"/>
  <c r="FC43" i="1"/>
  <c r="CS53" i="1"/>
  <c r="CS52" i="1"/>
  <c r="CS50" i="1"/>
  <c r="CS51" i="1" s="1"/>
  <c r="CS49" i="1"/>
  <c r="FM50" i="1"/>
  <c r="B52" i="1"/>
  <c r="AO52" i="1"/>
  <c r="EX53" i="1"/>
  <c r="EX54" i="1" s="1"/>
  <c r="EA44" i="1"/>
  <c r="ES44" i="1"/>
  <c r="FM44" i="1"/>
  <c r="AE43" i="1"/>
  <c r="DB47" i="1"/>
  <c r="FV47" i="1"/>
  <c r="EO46" i="1"/>
  <c r="CS44" i="1"/>
  <c r="EK49" i="1"/>
  <c r="EO49" i="1"/>
  <c r="ES49" i="1"/>
  <c r="U50" i="1"/>
  <c r="U51" i="1" s="1"/>
  <c r="CV51" i="1"/>
  <c r="EF50" i="1"/>
  <c r="EF51" i="1" s="1"/>
  <c r="AO41" i="1"/>
  <c r="EX41" i="1"/>
  <c r="AO42" i="1"/>
  <c r="EX42" i="1"/>
  <c r="AO45" i="1"/>
  <c r="EX46" i="1"/>
  <c r="J47" i="1"/>
  <c r="Z49" i="1"/>
  <c r="FR49" i="1"/>
  <c r="FV49" i="1"/>
  <c r="B50" i="1"/>
  <c r="AK51" i="1"/>
  <c r="AT50" i="1"/>
  <c r="AT51" i="1" s="1"/>
  <c r="BP51" i="1"/>
  <c r="CF51" i="1"/>
  <c r="CW51" i="1"/>
  <c r="DA51" i="1"/>
  <c r="DE51" i="1"/>
  <c r="DJ51" i="1"/>
  <c r="EL51" i="1"/>
  <c r="GG54" i="1"/>
  <c r="E53" i="1"/>
  <c r="E52" i="1"/>
  <c r="E50" i="1"/>
  <c r="E51" i="1" s="1"/>
  <c r="E49" i="1"/>
  <c r="I41" i="1"/>
  <c r="I53" i="1"/>
  <c r="I54" i="1" s="1"/>
  <c r="I50" i="1"/>
  <c r="I51" i="1" s="1"/>
  <c r="M53" i="1"/>
  <c r="M54" i="1" s="1"/>
  <c r="M49" i="1"/>
  <c r="M52" i="1"/>
  <c r="M47" i="1"/>
  <c r="M41" i="1"/>
  <c r="M51" i="1" s="1"/>
  <c r="AJ53" i="1"/>
  <c r="AJ52" i="1"/>
  <c r="AJ50" i="1"/>
  <c r="AJ51" i="1" s="1"/>
  <c r="AJ49" i="1"/>
  <c r="DB53" i="1"/>
  <c r="DB49" i="1"/>
  <c r="DB52" i="1"/>
  <c r="DB46" i="1"/>
  <c r="DB42" i="1"/>
  <c r="DB41" i="1"/>
  <c r="EA50" i="1"/>
  <c r="EA49" i="1"/>
  <c r="EA46" i="1"/>
  <c r="EA42" i="1"/>
  <c r="EA41" i="1"/>
  <c r="EA53" i="1"/>
  <c r="EA54" i="1" s="1"/>
  <c r="EA52" i="1"/>
  <c r="ES53" i="1"/>
  <c r="ES52" i="1"/>
  <c r="ES46" i="1"/>
  <c r="ES42" i="1"/>
  <c r="ES41" i="1"/>
  <c r="ES50" i="1"/>
  <c r="ES51" i="1" s="1"/>
  <c r="FM49" i="1"/>
  <c r="FM53" i="1"/>
  <c r="FM46" i="1"/>
  <c r="FM42" i="1"/>
  <c r="FM41" i="1"/>
  <c r="AT43" i="1"/>
  <c r="DG43" i="1"/>
  <c r="EF43" i="1"/>
  <c r="FR43" i="1"/>
  <c r="AE45" i="1"/>
  <c r="DL45" i="1"/>
  <c r="EK45" i="1"/>
  <c r="FC45" i="1"/>
  <c r="FV45" i="1"/>
  <c r="DL44" i="1"/>
  <c r="EK44" i="1"/>
  <c r="FC44" i="1"/>
  <c r="FV44" i="1"/>
  <c r="EF45" i="1"/>
  <c r="FR45" i="1"/>
  <c r="EF44" i="1"/>
  <c r="FR44" i="1"/>
  <c r="AO47" i="1"/>
  <c r="CS47" i="1"/>
  <c r="FH47" i="1"/>
  <c r="F41" i="1"/>
  <c r="DV41" i="1"/>
  <c r="FH41" i="1"/>
  <c r="DV42" i="1"/>
  <c r="FH42" i="1"/>
  <c r="DV43" i="1"/>
  <c r="FH43" i="1"/>
  <c r="E47" i="1"/>
  <c r="N49" i="1"/>
  <c r="DL49" i="1"/>
  <c r="BI51" i="1"/>
  <c r="BQ51" i="1"/>
  <c r="BU51" i="1"/>
  <c r="BY51" i="1"/>
  <c r="CG51" i="1"/>
  <c r="CK51" i="1"/>
  <c r="CO51" i="1"/>
  <c r="DB50" i="1"/>
  <c r="DB51" i="1" s="1"/>
  <c r="G53" i="1"/>
  <c r="G54" i="1" s="1"/>
  <c r="Z53" i="1"/>
  <c r="Z54" i="1" s="1"/>
  <c r="AS54" i="1"/>
  <c r="FU54" i="1"/>
  <c r="AK54" i="1"/>
  <c r="BK54" i="1"/>
  <c r="CA54" i="1"/>
  <c r="CE54" i="1"/>
  <c r="CQ54" i="1"/>
  <c r="DM54" i="1"/>
  <c r="DQ54" i="1"/>
  <c r="FI54" i="1"/>
  <c r="FY54" i="1"/>
  <c r="GC54" i="1"/>
  <c r="GO54" i="1"/>
  <c r="GS54" i="1"/>
  <c r="GW54" i="1"/>
  <c r="HA54" i="1"/>
  <c r="AE53" i="1"/>
  <c r="BE53" i="1"/>
  <c r="DV53" i="1"/>
  <c r="EA43" i="1"/>
  <c r="DG45" i="1"/>
  <c r="AE44" i="1"/>
  <c r="DG44" i="1"/>
  <c r="DG47" i="1"/>
  <c r="AP54" i="1"/>
  <c r="DW54" i="1"/>
  <c r="FN54" i="1"/>
  <c r="GD54" i="1"/>
  <c r="GH54" i="1"/>
  <c r="GT54" i="1"/>
  <c r="GX54" i="1"/>
  <c r="FD51" i="1"/>
  <c r="FL51" i="1"/>
  <c r="FP51" i="1"/>
  <c r="FT51" i="1"/>
  <c r="FX51" i="1"/>
  <c r="GB51" i="1"/>
  <c r="GF51" i="1"/>
  <c r="GJ51" i="1"/>
  <c r="GN51" i="1"/>
  <c r="GR51" i="1"/>
  <c r="GV51" i="1"/>
  <c r="GZ51" i="1"/>
  <c r="D53" i="1"/>
  <c r="D54" i="1" s="1"/>
  <c r="D52" i="1"/>
  <c r="H53" i="1"/>
  <c r="H52" i="1"/>
  <c r="L53" i="1"/>
  <c r="L54" i="1" s="1"/>
  <c r="L52" i="1"/>
  <c r="FH53" i="1"/>
  <c r="FH52" i="1"/>
  <c r="AE41" i="1"/>
  <c r="AE42" i="1"/>
  <c r="AE46" i="1"/>
  <c r="AE49" i="1"/>
  <c r="AE50" i="1"/>
  <c r="AE51" i="1" s="1"/>
  <c r="AE52" i="1"/>
  <c r="BE52" i="1"/>
  <c r="DV52" i="1"/>
  <c r="F51" i="1" l="1"/>
  <c r="AO51" i="1"/>
  <c r="FH51" i="1"/>
  <c r="DV51" i="1"/>
  <c r="FV54" i="1"/>
  <c r="EX51" i="1"/>
  <c r="BE51" i="1"/>
  <c r="DV54" i="1"/>
  <c r="EA51" i="1"/>
  <c r="DG51" i="1"/>
  <c r="FC54" i="1"/>
  <c r="DL54" i="1"/>
  <c r="AZ54" i="1"/>
  <c r="FH54" i="1"/>
  <c r="H54" i="1"/>
  <c r="BE54" i="1"/>
  <c r="ES54" i="1"/>
  <c r="FR54" i="1"/>
  <c r="AT54" i="1"/>
  <c r="AE54" i="1"/>
  <c r="FM54" i="1"/>
  <c r="DB54" i="1"/>
  <c r="AJ54" i="1"/>
  <c r="E54" i="1"/>
  <c r="B51" i="1"/>
  <c r="FM51" i="1"/>
  <c r="CS54" i="1"/>
  <c r="EF54" i="1"/>
  <c r="F54" i="1"/>
  <c r="EO51" i="1"/>
  <c r="FC51" i="1"/>
  <c r="EK54" i="1"/>
  <c r="AZ51" i="1"/>
  <c r="C54" i="1"/>
  <c r="C51" i="1"/>
</calcChain>
</file>

<file path=xl/sharedStrings.xml><?xml version="1.0" encoding="utf-8"?>
<sst xmlns="http://schemas.openxmlformats.org/spreadsheetml/2006/main" count="516" uniqueCount="417">
  <si>
    <t>Informazioni anagrafiche</t>
  </si>
  <si>
    <t>Amministrazione e gestione del personale</t>
  </si>
  <si>
    <t>Approvvigionamenti e servizi logistici</t>
  </si>
  <si>
    <t>Comunicazione</t>
  </si>
  <si>
    <t>Sistemi Informativi</t>
  </si>
  <si>
    <t>Supporto alla didattica</t>
  </si>
  <si>
    <t>Supporto alla ricerca</t>
  </si>
  <si>
    <t>Biblioteca</t>
  </si>
  <si>
    <t>Soddisfazione complessiva</t>
  </si>
  <si>
    <t>Cittadinanza</t>
  </si>
  <si>
    <t>Ruolo</t>
  </si>
  <si>
    <t>Convenzione SSN</t>
  </si>
  <si>
    <t>Incarico istituzionale</t>
  </si>
  <si>
    <t>In riferimento al supporto per la gestione delle procedure di concorso per il personale docente (solo per chi è stato nominato commissario)</t>
  </si>
  <si>
    <t>In riferimento al supporto per l’attivazione degli assegni di ricerca</t>
  </si>
  <si>
    <t>In riferimento al supporto per l' attivazione e la gestione degli incarichi e collaborazioni di didattica e di ricerca</t>
  </si>
  <si>
    <t>In riferimento al supporto per la gestione giuridica ed amministrativa della carriera (ingresso, passaggi di ruolo, congedi, aspettative, afferenze, opzioni a tempo definito etc.)</t>
  </si>
  <si>
    <t>In riferimento al rimborso missioni</t>
  </si>
  <si>
    <t>In riferimento al pagamento dei compensi conto terzi</t>
  </si>
  <si>
    <t>In riferimento al supporto per la gestione dei Visiting Professors (invito, attivazione, accoglienza, supporto al docente ospitante, supporto al visiting)</t>
  </si>
  <si>
    <t>In riferimento al supporto per l'acquisto di beni e servizi</t>
  </si>
  <si>
    <t>In riferimento agli interventi di manutenzione</t>
  </si>
  <si>
    <t>In riferimento ai servizi generali e alla logistica</t>
  </si>
  <si>
    <t>In riferimento alle informazioni fornite dall'Ateneo</t>
  </si>
  <si>
    <t>In riferimento alle informazioni fornite, indichi il livello di soddisfazione rispetto alla facilità di navigazione de:</t>
  </si>
  <si>
    <t>In riferimento alla promozione esterna dell'immagine dell'Ateneo</t>
  </si>
  <si>
    <t>In riferimento alla diffusione delle informazioni attraverso le pagine ufficiali di Ateneo nei più comuni Social Network,  indichi il livello di soddisfazione rispetto a:</t>
  </si>
  <si>
    <t>In riferimento alla rete cablata (collegamento alla rete tramite cavo)</t>
  </si>
  <si>
    <t>In riferimento alla rete Wi-Fi</t>
  </si>
  <si>
    <t>In riferimento alla casella di posta elettronica personale e agli altri servizi cloud (WebConference, Storage...)</t>
  </si>
  <si>
    <t>In riferimento al servizio Help-Desk informatico</t>
  </si>
  <si>
    <t>In riferimento al supporto per la gestione delle Ammissioni (Lauree Magistrali, Triennali e Dottorato), dei Piani di studio, del riconoscimento esami e del trasferimento studenti</t>
  </si>
  <si>
    <t>In riferimento al supporto per la didattica (Appelli d'esame e Appelli di laurea)</t>
  </si>
  <si>
    <t>In riferimento al supporto alla gestione dei tirocini obbligatori e non obbligatori</t>
  </si>
  <si>
    <t>Laboratori didattici</t>
  </si>
  <si>
    <t>In riferimento alle informazioni e promozione sui bandi ed opportunità di finanziamento a livello NAZIONALE</t>
  </si>
  <si>
    <t>In riferimento alle informazioni e promozione sui bandi ed opportunità di finanziamento a livello INTERNAZIONALE</t>
  </si>
  <si>
    <t>In riferimento al supporto per la stesura della proposta di progetto a livello NAZIONALE</t>
  </si>
  <si>
    <t>In riferimento al supporto per la stesura della proposta di progetto a livello INTERNAZIONALE</t>
  </si>
  <si>
    <t>In riferimento al supporto per la gestione dei progetti (Budget, rendicontazione) a livello NAZIONALE</t>
  </si>
  <si>
    <t>In riferimento al supporto per la gestione dei progetti (Budget, rendicontazione) a livello INTERNAZIONALE</t>
  </si>
  <si>
    <t>In riferimento al supporto per la gestione proprietà intellettuale (contratti, convenzioni, quadro PI)</t>
  </si>
  <si>
    <t>In riferimento alla valorizzazione della ricerca (spin-off, brevetti, contratti di sviluppo)</t>
  </si>
  <si>
    <t>In riferimento al supporto per la stesura dei contratti (negoziazione clausole, stesura contratto, verifica legittimità)</t>
  </si>
  <si>
    <t>In riferimento al supporto per la gestione del catalogo/archivio istituzionale della ricerca</t>
  </si>
  <si>
    <t>In riferimento al supporto ai processi di accreditamento e valutazione nazionale ANVUR (VQR - SUA RD)</t>
  </si>
  <si>
    <t>In riferimento alle operazioni in presenza presso le biblioteche</t>
  </si>
  <si>
    <t>In riferimento alle operazioni on-line</t>
  </si>
  <si>
    <t>In riferimento ai servizi interbibliotecari</t>
  </si>
  <si>
    <t xml:space="preserve">In riferimento a tutti i servizi di supporto erogati dall'Ateneo indichi l'importanza dei seguenti servizi </t>
  </si>
  <si>
    <t>Italiana</t>
  </si>
  <si>
    <t>Straniera</t>
  </si>
  <si>
    <t>Professore ordinario o associato</t>
  </si>
  <si>
    <t>Ricercatore di ruolo</t>
  </si>
  <si>
    <t>Ricercatore a tempo determinato</t>
  </si>
  <si>
    <t>Dottorando</t>
  </si>
  <si>
    <t>Assegnista di ricerca</t>
  </si>
  <si>
    <t>Sì</t>
  </si>
  <si>
    <t>No</t>
  </si>
  <si>
    <t>Rettore; Direttore di Dipartimento, Prorettore/Delegato del Rettore; Responsabile di polo territoriale; Presidente/Direttore centro di supporto;</t>
  </si>
  <si>
    <t>Coordinatore corso di dottorato, Coordinatore corso di perfezionamento; Presidente/Coordinatore/Preside della struttura di raccordo/collegio/scuola; Presidente/Coordinatore del Corso di Studi;  Preside;</t>
  </si>
  <si>
    <t>Altro incarico</t>
  </si>
  <si>
    <t>Nessun incarico</t>
  </si>
  <si>
    <t>Si è prevalentemente rivolto a: 
DEC</t>
  </si>
  <si>
    <t>Si è prevalentemente rivolto a: 
AC</t>
  </si>
  <si>
    <t>Le procedure sono chiare</t>
  </si>
  <si>
    <t>Il supporto fornito è utile</t>
  </si>
  <si>
    <t>Il supporto avviene in tempi adeguati</t>
  </si>
  <si>
    <t>Il compenso avviene in tempi adeguati</t>
  </si>
  <si>
    <t>Si ritiene complessivamente soddisfatto</t>
  </si>
  <si>
    <t>L'attività è svolta in tempi adeguati</t>
  </si>
  <si>
    <t>Il materiale ricevuto è conforme con la richiesta effettuata</t>
  </si>
  <si>
    <t>La procedura di segnalazione del guasto è chiara</t>
  </si>
  <si>
    <t>Gli interventi sono risolutivi</t>
  </si>
  <si>
    <t>Gli interventi avvengono in tempi adeguati</t>
  </si>
  <si>
    <t>Gli ambienti sono puliti</t>
  </si>
  <si>
    <t xml:space="preserve">Gli spazi/aule sono facilmente identificabili </t>
  </si>
  <si>
    <t>Il riscaldamento è confortevole</t>
  </si>
  <si>
    <t>Il raffrescamento è confortevole</t>
  </si>
  <si>
    <t>La sicurezza di persone e cose è adeguata</t>
  </si>
  <si>
    <t>La sicurezza dal punto di vista edile e impiantistico è adeguata</t>
  </si>
  <si>
    <t>I servizi postali sono adeguati</t>
  </si>
  <si>
    <t>L'ampiezza delle aule è adeguata al numero di studenti</t>
  </si>
  <si>
    <t>Il materiale di supporto alle aule (microfono, proiettore...) è adeguato</t>
  </si>
  <si>
    <t>Il servizio mensa è adeguato (qualità degli alimenti, varietà, cortesia)</t>
  </si>
  <si>
    <t>In riferimento al supporto agli approvvigionamenti e ai servizi logistici si ritiene complessivamente soddisfatto</t>
  </si>
  <si>
    <t>L'organizzazione dell'Ateneo in termini di ruoli e responsabilità è chiara</t>
  </si>
  <si>
    <t>La modalità di accesso ai servizi è chiara</t>
  </si>
  <si>
    <t>La promozione di attività culturali ed eventi è chiara</t>
  </si>
  <si>
    <t xml:space="preserve">Il sito dell'Ateneo </t>
  </si>
  <si>
    <t xml:space="preserve">Il sito/la pagina di Dipartimento </t>
  </si>
  <si>
    <t>Il sito/la pagina del Corso di Studi</t>
  </si>
  <si>
    <t xml:space="preserve">L'Intranet dell'Ateneo </t>
  </si>
  <si>
    <t>L'immagine dell'Ateneo è valorizzata</t>
  </si>
  <si>
    <t>La modalità di promozione dell'immagine è adeguata</t>
  </si>
  <si>
    <t>Facebook</t>
  </si>
  <si>
    <t>Twitter</t>
  </si>
  <si>
    <t xml:space="preserve">You Tube </t>
  </si>
  <si>
    <t xml:space="preserve">Utilizza personalmente i Social Network, e se sì con che frequenza </t>
  </si>
  <si>
    <t>In riferimento alla comunicazione si ritiene complessivamente soddisfatto</t>
  </si>
  <si>
    <t>La connessione di rete è sempre disponibile</t>
  </si>
  <si>
    <t>La velocità di rete è adeguata</t>
  </si>
  <si>
    <t>La copertura di rete è adeguata</t>
  </si>
  <si>
    <t>La dimensione della casella di posta è sufficiente</t>
  </si>
  <si>
    <t>L'interfaccia web della casella di posta è di facile utilizzo</t>
  </si>
  <si>
    <t>La funzionalità dei servizi cloud è adeguata</t>
  </si>
  <si>
    <t>Indichi la frequenza di utilizzo</t>
  </si>
  <si>
    <t>L'assistenza ricevuta è risolutiva</t>
  </si>
  <si>
    <t>L'assistenza avviene in tempi adeguati</t>
  </si>
  <si>
    <t>In riferimento ai sistemi informativi si ritiene complessivamente soddisfatto</t>
  </si>
  <si>
    <t>Il supporto alla gestione del calendario degli appelli d'esame è adeguato</t>
  </si>
  <si>
    <t>Il supporto alla gestione dell'allocazione delle aule degli appelli d'esame è adeguato</t>
  </si>
  <si>
    <t>Il supporto all'organizzazione e allo svolgimento degli appelli di laurea è adeguato</t>
  </si>
  <si>
    <t>Gli spazi sono adeguati</t>
  </si>
  <si>
    <t>Le attrezzature sono adeguate</t>
  </si>
  <si>
    <t>Il supporto tecnico è adeguato</t>
  </si>
  <si>
    <t>Il supporto tecnico avviene in tempi adeguati</t>
  </si>
  <si>
    <t xml:space="preserve">In riferimento al supporto amministrativo e tecnico all'utilizzo di strumenti di e-learning (caricamento materiale corsi, video-lezioni, forum/blog), indichi il livello di soddisfazione </t>
  </si>
  <si>
    <t>In riferimento al supporto ai processi di accreditamento e valutazione nazionale ANVUR (SUA RD) - Si è prevalentemente rivolto a: 
DEC</t>
  </si>
  <si>
    <t>In riferimento al supporto ai processi di accreditamento e valutazione nazionale ANVUR (SUA RD) - Si è prevalentemente rivolto a: 
AC</t>
  </si>
  <si>
    <t>In riferimento al supporto ai processi di accreditamento e valutazione nazionale ANVUR (SUA RD) - Il supporto ricevuto dall'help-desk/personale interno all'Ateneo è utile</t>
  </si>
  <si>
    <t>In riferimento al supporto ai processi di accreditamento e valutazione nazionale ANVUR (SUA RD) - Il supporto avviene in tempi adeguati</t>
  </si>
  <si>
    <t>In riferimento al supporto alla didattica si ritiene complessivamente soddisfatto</t>
  </si>
  <si>
    <t>Le informazioni fornite sono chiare</t>
  </si>
  <si>
    <t>Il servizio risponde alle esigenze di ricerca</t>
  </si>
  <si>
    <t>Le informazioni vengono fornite in tempi adeguati</t>
  </si>
  <si>
    <t>Il supporto ricevuto dall'help-desk/personale interno all'Ateneo è utile</t>
  </si>
  <si>
    <t>Laboratori di ricerca - Il supporto tecnico è adeguato</t>
  </si>
  <si>
    <t>In riferimento al supporto amministrativo ricevuto dalla scuola di dottorato si ritiene complessivamente soddisfatto</t>
  </si>
  <si>
    <t xml:space="preserve">
In riferimento al supporto alla ricerca si ritiene complessivamente soddisfatto</t>
  </si>
  <si>
    <t>Il patrimonio documentale cartaceo è accessibile</t>
  </si>
  <si>
    <t>Il patrimonio documentale cartaceo disponibile è completo</t>
  </si>
  <si>
    <t>Gli orari di apertura delle biblioteche sono adeguati</t>
  </si>
  <si>
    <t>Le procedure di accesso al prestito sono chiare</t>
  </si>
  <si>
    <t>Le procedure di consultazione delle risorse elettroniche sono chiare</t>
  </si>
  <si>
    <t xml:space="preserve">Le risorse elettroniche disponibili sono accessibili </t>
  </si>
  <si>
    <t>Le risorse elettroniche disponibili sono complete</t>
  </si>
  <si>
    <t>Il supporto on-line avviene in tempi adeguati</t>
  </si>
  <si>
    <t>Le procedure di accesso sono chiare</t>
  </si>
  <si>
    <t>I tempi di attesa sono adeguati</t>
  </si>
  <si>
    <t>In riferimento al servizio bibliotecario si ritiene complessivamente soddisfatto</t>
  </si>
  <si>
    <t>In riferimento a tutti gli aspetti considerati, si ritiene complessivamente soddisfatto del supporto erogato dall'Amministrazione Centrale nei servizi tecnici e amministrativi.</t>
  </si>
  <si>
    <t>In riferimento a tutti gli aspetti considerati, si ritiene complessivamente soddisfatto del supporto erogato dalle Strutture Decentrate nei servizi tecnici e amministrativi.</t>
  </si>
  <si>
    <t>In riferimento a tutti gli aspetti considerati, si ritiene complessivamente soddisfatto del supporto erogato dall'Ateneo  nei servizi tecnici e amministrativi.</t>
  </si>
  <si>
    <t>In riferimento al supporto erogato dall'Ateneo nei servizi tecnici e amministrativi ritiene che ci sia stato un miglioramento rispetto all'anno scorso?</t>
  </si>
  <si>
    <t>AMMINISTRAZIONE E GESTIONE PERSONALE</t>
  </si>
  <si>
    <t>APPROVVIGIONAMENTI E SERVIZI LOGISTICI</t>
  </si>
  <si>
    <t>COMUNICAZIONE</t>
  </si>
  <si>
    <t>SISTEMI INFORMATIVI</t>
  </si>
  <si>
    <t>SUPPORTO ALLA DIDATTICA</t>
  </si>
  <si>
    <t>SUPPORTO ALLA RICERCA</t>
  </si>
  <si>
    <t>BIBLIOTECHE</t>
  </si>
  <si>
    <t>mai</t>
  </si>
  <si>
    <t>giornaliera</t>
  </si>
  <si>
    <t>settimanale</t>
  </si>
  <si>
    <t>mensile</t>
  </si>
  <si>
    <t>annuale</t>
  </si>
  <si>
    <t>Per niente</t>
  </si>
  <si>
    <t>Poco</t>
  </si>
  <si>
    <t>Abbastanza</t>
  </si>
  <si>
    <t>Molto</t>
  </si>
  <si>
    <t>Non so</t>
  </si>
  <si>
    <t>ANAGR_CITT_01</t>
  </si>
  <si>
    <t>ANAGR_CITT_02</t>
  </si>
  <si>
    <t>ANAGR_RUOLO_PROF</t>
  </si>
  <si>
    <t>ANAGR_RUOLO_RIC_INDET</t>
  </si>
  <si>
    <t>ANAGR_RUOLO_RIC_DET</t>
  </si>
  <si>
    <t>ANAGR_RUOLO_PHD</t>
  </si>
  <si>
    <t>ANAGR_RUOLO_ASSEGN</t>
  </si>
  <si>
    <t>ANAGR_SSN_SI</t>
  </si>
  <si>
    <t>ANAGR_SSN_NO</t>
  </si>
  <si>
    <t>ANAGR_INCARICO_01</t>
  </si>
  <si>
    <t>ANAGR_INCARICO_02</t>
  </si>
  <si>
    <t>ANAGR_INCARICO_03</t>
  </si>
  <si>
    <t>ANAGR_INCARICO_04</t>
  </si>
  <si>
    <t>PERS_CONCORSO_DEC</t>
  </si>
  <si>
    <t>PERS_CONCORSO_AC</t>
  </si>
  <si>
    <t>PERS_CONCORSO_01</t>
  </si>
  <si>
    <t>PERS_CONCORSO_02</t>
  </si>
  <si>
    <t>PERS_CONCORSO_03</t>
  </si>
  <si>
    <t>PERS_ASSEGNI_DEC</t>
  </si>
  <si>
    <t>PERS_ASSEGNI_AC</t>
  </si>
  <si>
    <t>PERS_ASSEGNI_01</t>
  </si>
  <si>
    <t>PERS_ASSEGNI_02</t>
  </si>
  <si>
    <t>PERS_ASSEGNI_03</t>
  </si>
  <si>
    <t>PERS_INCARICHI_DEC</t>
  </si>
  <si>
    <t>PERS_INCARICHI_AC</t>
  </si>
  <si>
    <t>PERS_INCARICHI_01</t>
  </si>
  <si>
    <t>PERS_INCARICHI_02</t>
  </si>
  <si>
    <t>PERS_INCARICHI_03</t>
  </si>
  <si>
    <t>PERS_CARRIERA_DEC</t>
  </si>
  <si>
    <t>PERS_CARRIERA_AC</t>
  </si>
  <si>
    <t>PERS_CARRIERA_01</t>
  </si>
  <si>
    <t>PERS_CARRIERA_02</t>
  </si>
  <si>
    <t>PERS_CARRIERA_03</t>
  </si>
  <si>
    <t>PERS_MISSIONI_DEC</t>
  </si>
  <si>
    <t>PERS_MISSIONI_AC</t>
  </si>
  <si>
    <t>PERS_MISSIONI_01</t>
  </si>
  <si>
    <t>PERS_MISSIONI_02</t>
  </si>
  <si>
    <t>PERS_MISSIONI_03</t>
  </si>
  <si>
    <t>PERS_PAG_TERZI_DEC</t>
  </si>
  <si>
    <t>PERS_PAG_TERZI_AC</t>
  </si>
  <si>
    <t>PERS_PAG_TERZI_01</t>
  </si>
  <si>
    <t>PERS_PAG_TERZI_02</t>
  </si>
  <si>
    <t>PERS_PAG_TERZI_03</t>
  </si>
  <si>
    <t>PERS_VISITING_DEC</t>
  </si>
  <si>
    <t>PERS_VISITING_AC</t>
  </si>
  <si>
    <t>PERS_VISITING_01</t>
  </si>
  <si>
    <t>PERS_VISITING_02</t>
  </si>
  <si>
    <t>PERS_VISITING_03</t>
  </si>
  <si>
    <t>PERS_PERS_TOT</t>
  </si>
  <si>
    <t>APPR_LOG_ACQUISTI_DEC</t>
  </si>
  <si>
    <t>APPR_LOG_ACQUISTI_AC</t>
  </si>
  <si>
    <t>APPR_LOG_ACQUISTI_01</t>
  </si>
  <si>
    <t>APPR_LOG_ACQUISTI_02</t>
  </si>
  <si>
    <t>APPR_LOG_ACQUISTI_03</t>
  </si>
  <si>
    <t>APPR_LOG_MANUT_DEC</t>
  </si>
  <si>
    <t>APPR_LOG_MANUT_AC</t>
  </si>
  <si>
    <t>APPR_LOG_MANUT_01</t>
  </si>
  <si>
    <t>APPR_LOG_MANUT_02</t>
  </si>
  <si>
    <t>APPR_LOG_MANUT_03</t>
  </si>
  <si>
    <t>APPR_LOG_SERVIZIGEN_01</t>
  </si>
  <si>
    <t>APPR_LOG_SERVIZIGEN_02</t>
  </si>
  <si>
    <t>APPR_LOG_SERVIZIGEN_03</t>
  </si>
  <si>
    <t>APPR_LOG_SERVIZIGEN_04</t>
  </si>
  <si>
    <t>APPR_LOG_SERVIZIGEN_05</t>
  </si>
  <si>
    <t>APPR_LOG_SERVIZIGEN_06</t>
  </si>
  <si>
    <t>APPR_LOG_SERVIZIGEN_07</t>
  </si>
  <si>
    <t>APPR_LOG_SERVIZIGEN_08</t>
  </si>
  <si>
    <t>APPR_LOG_SERVIZIGEN_09</t>
  </si>
  <si>
    <t>APPR_LOG_SERVIZIGEN_10</t>
  </si>
  <si>
    <t>APPR_LOG_APPR_LOG_TOT</t>
  </si>
  <si>
    <t>COM_GENERALE_01</t>
  </si>
  <si>
    <t>COM_GENERALE_02</t>
  </si>
  <si>
    <t>COM_GENERALE_03</t>
  </si>
  <si>
    <t>COM_SITO_01</t>
  </si>
  <si>
    <t>COM_SITO_02</t>
  </si>
  <si>
    <t>COM_SITO_03</t>
  </si>
  <si>
    <t>COM_INTRANET_01</t>
  </si>
  <si>
    <t>COM_IMMAGINE_01</t>
  </si>
  <si>
    <t>COM_IMMAGINE_02</t>
  </si>
  <si>
    <t>COM_SOCIALL_FB</t>
  </si>
  <si>
    <t>COM_SOCIAL_TW</t>
  </si>
  <si>
    <t>COM_SOCIAL_YT</t>
  </si>
  <si>
    <t>COM_SOCIAL_MAI</t>
  </si>
  <si>
    <t>COM_SOCIAL_GIORN</t>
  </si>
  <si>
    <t>COM_SOCIAL_SETT</t>
  </si>
  <si>
    <t>COM_SOCIAL_MESE</t>
  </si>
  <si>
    <t>COM_COM_TOT</t>
  </si>
  <si>
    <t>SI_CABLATA_01</t>
  </si>
  <si>
    <t>SI_CABLATA_02</t>
  </si>
  <si>
    <t>SI_WIFI_01</t>
  </si>
  <si>
    <t>SI_WIFI_02</t>
  </si>
  <si>
    <t>SI_POSTA_01</t>
  </si>
  <si>
    <t>SI_POSTA_02</t>
  </si>
  <si>
    <t>SI_CLOUD_01</t>
  </si>
  <si>
    <t>SI_HELP_DESK_DEC</t>
  </si>
  <si>
    <t>SI_HELP_DESK_AC</t>
  </si>
  <si>
    <t>SI_HELP_DESK_MAI</t>
  </si>
  <si>
    <t>SI_HELP_DESK_GIOR</t>
  </si>
  <si>
    <t>SI_HELP_DESK_MESE</t>
  </si>
  <si>
    <t>SI_HELP_DESK_ANNO</t>
  </si>
  <si>
    <t>SI_HELP_DESK_02</t>
  </si>
  <si>
    <t>SI_HELP_DESK_03</t>
  </si>
  <si>
    <t>SI_SI_TOT</t>
  </si>
  <si>
    <t>DID_AMMISSIONI_DEC</t>
  </si>
  <si>
    <t>DID_AMMISSIONI_AC</t>
  </si>
  <si>
    <t>DID_AMMISSIONI_01</t>
  </si>
  <si>
    <t>DID_AMMISSIONI_02</t>
  </si>
  <si>
    <t>DID_AMMISSIONI_03</t>
  </si>
  <si>
    <t>DID_APPELLI_DEC</t>
  </si>
  <si>
    <t>DID_APPELLI_AC</t>
  </si>
  <si>
    <t>DID_APPELLI_01</t>
  </si>
  <si>
    <t>DID_APPELLI_02</t>
  </si>
  <si>
    <t>DID_APPELLI_03</t>
  </si>
  <si>
    <t>DID_TIROCINI_DEC</t>
  </si>
  <si>
    <t>DID_TIROCINI_AC</t>
  </si>
  <si>
    <t>DID_TIROCINI_01</t>
  </si>
  <si>
    <t>DID_TIROCINI_02</t>
  </si>
  <si>
    <t>DID_TIROCINI_03</t>
  </si>
  <si>
    <t>DID_LAB_01</t>
  </si>
  <si>
    <t>DID_LAB_02</t>
  </si>
  <si>
    <t>DID_LAB_03</t>
  </si>
  <si>
    <t>DID_LAB_04</t>
  </si>
  <si>
    <t>DID_ELEARNING_01</t>
  </si>
  <si>
    <t>DID_ACCRED_ANVUR_DEC</t>
  </si>
  <si>
    <t>DID_ACCRED_ANVUR_AC</t>
  </si>
  <si>
    <t>DID_ACCRED_ANVUR_01</t>
  </si>
  <si>
    <t>DID_ACCRED_ANVUR_02</t>
  </si>
  <si>
    <t>DID_DID_TOT</t>
  </si>
  <si>
    <t>RIC_BANDI_NAZ_DEC</t>
  </si>
  <si>
    <t>RIC_BANDI_NAZ_AC</t>
  </si>
  <si>
    <t>RIC_BANDI_NAZ_01</t>
  </si>
  <si>
    <t>RIC_BANDI_NAZ_02</t>
  </si>
  <si>
    <t>RIC_BANDI_NAZ_03</t>
  </si>
  <si>
    <t>RIC_BANDI_INTERNAZ_DEC</t>
  </si>
  <si>
    <t>RIC_BANDI_INTERNAZ_AC</t>
  </si>
  <si>
    <t>RIC_BANDI_INTERNAZ_01</t>
  </si>
  <si>
    <t>RIC_BANDI_INTERNAZ_02</t>
  </si>
  <si>
    <t>RIC_BANDI_INTERNAZ_03</t>
  </si>
  <si>
    <t>RIC_STESURA_PGT_NAZ_DEC</t>
  </si>
  <si>
    <t>RIC_STESURA_PGT_NAZ_AC</t>
  </si>
  <si>
    <t>RIC_STESURA_PGT_NAZ_01</t>
  </si>
  <si>
    <t>RIC_STESURA_PGT_NAZ_02</t>
  </si>
  <si>
    <t>RIC_STESURA_PGT_INTERNAZ_DEC</t>
  </si>
  <si>
    <t>RIC_STESURA_PGT_INTERNAZ_AC</t>
  </si>
  <si>
    <t>RIC_STESURA_PGT_INTERNAZ_01</t>
  </si>
  <si>
    <t>RIC_STESURA_PGT_INTERNAZ_02</t>
  </si>
  <si>
    <t>RIC_GESTIONE_PGT_NAZ_DEC</t>
  </si>
  <si>
    <t>RIC_GESTIONE_PGT_NAZ_AC</t>
  </si>
  <si>
    <t>RIC_GESTIONE_PGT_NAZ_01</t>
  </si>
  <si>
    <t>RIC_GESTIONE_PGT_NAZ_02</t>
  </si>
  <si>
    <t>RIC_GESTIONE_PGT_NAZ_03</t>
  </si>
  <si>
    <t>RIC_GESTIONE_PGT_INTERNAZ_DEC</t>
  </si>
  <si>
    <t>RIC_GESTIONE_PGT_INTERNAZ_AC</t>
  </si>
  <si>
    <t>RIC_GESTIONE_PGT_INTERNAZ_01</t>
  </si>
  <si>
    <t>RIC_GESTIONE_PGT_INTERNAZ_02</t>
  </si>
  <si>
    <t>RIC_GESTIONE_PGT_INTERNAZ_03</t>
  </si>
  <si>
    <t>RIC_PROPRIETA_INT_DEC</t>
  </si>
  <si>
    <t>RIC_PROPRIETA_INT_AC</t>
  </si>
  <si>
    <t>RIC_PROPRIETA_INT_01</t>
  </si>
  <si>
    <t>RIC_PROPRIETA_INT_02</t>
  </si>
  <si>
    <t>RIC_PROPRIETA_INT_03</t>
  </si>
  <si>
    <t>RIC_VALORIZ_RIC_DEC</t>
  </si>
  <si>
    <t>RIC_VALORIZ_RIC_AC</t>
  </si>
  <si>
    <t>RIC_VALORIZ_RIC_01</t>
  </si>
  <si>
    <t>RIC_VALORIZ_RIC_02</t>
  </si>
  <si>
    <t>RIC_VALORIZ_RIC_03</t>
  </si>
  <si>
    <t>RIC_CONTRATTI_DEC</t>
  </si>
  <si>
    <t>RIC_CONTRATTI_AC</t>
  </si>
  <si>
    <t>RIC_CONTRATTI_01</t>
  </si>
  <si>
    <t>RIC_CONTRATTI_02</t>
  </si>
  <si>
    <t>RIC_CONTRATTI_03</t>
  </si>
  <si>
    <t>RIC_CATALOGO_RIC_DEC</t>
  </si>
  <si>
    <t>RIC_CATALOGO_RIC_AC</t>
  </si>
  <si>
    <t>RIC_CATALOGO_RIC_01</t>
  </si>
  <si>
    <t>RIC_CATALOGO_RIC_02</t>
  </si>
  <si>
    <t>RIC_ACCRED_ANVUR_DEC</t>
  </si>
  <si>
    <t>RIC_ACCRED_ANVUR_AC</t>
  </si>
  <si>
    <t>RIC_ACCRED_ANVUR_01</t>
  </si>
  <si>
    <t>RIC_ACCRED_ANVUR_02</t>
  </si>
  <si>
    <t>RIC_LAB_01</t>
  </si>
  <si>
    <t>RIC_DOTTORATO_01</t>
  </si>
  <si>
    <t>RIC_RIC_TOT</t>
  </si>
  <si>
    <t>BIBLIO_IN_PRESENZA_01</t>
  </si>
  <si>
    <t>BIBLIO_IN_PRESENZA_02</t>
  </si>
  <si>
    <t>BIBLIO_IN_PRESENZA_03</t>
  </si>
  <si>
    <t>BIBLIO_ONLINE_01</t>
  </si>
  <si>
    <t>BIBLIO_ONLINE_02</t>
  </si>
  <si>
    <t>BIBLIO_ONLINE_03</t>
  </si>
  <si>
    <t>BIBLIO_ONLINE_04</t>
  </si>
  <si>
    <t>BIBLIO_ONLINE_05</t>
  </si>
  <si>
    <t>BIBLIO_INTERBIBLIO_01</t>
  </si>
  <si>
    <t>BIBLIO_INTERBIBLIO_02</t>
  </si>
  <si>
    <t>BIBLIO_BIBLIO_TOT</t>
  </si>
  <si>
    <t>SODD_SODD_AC</t>
  </si>
  <si>
    <t>SODD_SODD_DEC</t>
  </si>
  <si>
    <t>SODD_SODD_TOT</t>
  </si>
  <si>
    <t>SODD_MIGLIORAMENTO_NO</t>
  </si>
  <si>
    <t>SODD_MIGLIORAMENTO_POCO</t>
  </si>
  <si>
    <t>SODD_MIGLIORAMENTO_ABB</t>
  </si>
  <si>
    <t>SODD_MIGLIORAMENTO_MOLTO</t>
  </si>
  <si>
    <t>IMPO_MIGLIORAMENTO_NONSO</t>
  </si>
  <si>
    <t>IMPO_IMPO_PERS</t>
  </si>
  <si>
    <t>IMPO_IMPO_LOG</t>
  </si>
  <si>
    <t>IMPO_IMPO_COM</t>
  </si>
  <si>
    <t>IMPO_IMPO_SI</t>
  </si>
  <si>
    <t>IMPO_IMPO_DID</t>
  </si>
  <si>
    <t>IMPO_IMPO_RIC</t>
  </si>
  <si>
    <t>IMPO_IMPO_BIBLIO</t>
  </si>
  <si>
    <t>SISSA</t>
  </si>
  <si>
    <t>Media</t>
  </si>
  <si>
    <t>Media Atenei</t>
  </si>
  <si>
    <t>Media piccoli</t>
  </si>
  <si>
    <t>Media medi</t>
  </si>
  <si>
    <t>Media grandi</t>
  </si>
  <si>
    <t>Media mega</t>
  </si>
  <si>
    <t>Media scuole</t>
  </si>
  <si>
    <t>Varianza</t>
  </si>
  <si>
    <t>Dev Std</t>
  </si>
  <si>
    <t>Coef variazione</t>
  </si>
  <si>
    <t>Primo quartile</t>
  </si>
  <si>
    <t>Terzo quartile</t>
  </si>
  <si>
    <t>Distanza interquartile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</si>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</sst>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11" borderId="1" xfId="0" applyFont="1" applyFill="1" applyBorder="1" applyAlignment="1">
      <alignment vertical="center" wrapText="1"/>
    </xf>
    <xf numFmtId="2" fontId="2" fillId="11" borderId="2" xfId="0" applyNumberFormat="1" applyFont="1" applyFill="1" applyBorder="1" applyAlignment="1">
      <alignment vertical="center" wrapText="1"/>
    </xf>
    <xf numFmtId="2" fontId="2" fillId="11" borderId="1" xfId="0" applyNumberFormat="1" applyFont="1" applyFill="1" applyBorder="1" applyAlignment="1">
      <alignment vertical="center" wrapText="1"/>
    </xf>
    <xf numFmtId="9" fontId="2" fillId="11" borderId="1" xfId="1" applyFont="1" applyFill="1" applyBorder="1" applyAlignment="1">
      <alignment horizontal="center" vertical="center" wrapText="1"/>
    </xf>
    <xf numFmtId="9" fontId="2" fillId="11" borderId="1" xfId="1" applyFont="1" applyFill="1" applyBorder="1" applyAlignment="1">
      <alignment vertical="center" wrapText="1"/>
    </xf>
    <xf numFmtId="2" fontId="2" fillId="11" borderId="4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9" fontId="3" fillId="0" borderId="1" xfId="1" applyFont="1" applyFill="1" applyBorder="1" applyAlignment="1">
      <alignment vertical="center" wrapText="1"/>
    </xf>
    <xf numFmtId="9" fontId="3" fillId="0" borderId="1" xfId="1" applyFont="1" applyBorder="1" applyAlignment="1">
      <alignment vertical="center" wrapText="1"/>
    </xf>
    <xf numFmtId="9" fontId="4" fillId="12" borderId="1" xfId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7" fillId="11" borderId="1" xfId="0" applyNumberFormat="1" applyFont="1" applyFill="1" applyBorder="1" applyAlignment="1">
      <alignment vertical="center" wrapText="1"/>
    </xf>
    <xf numFmtId="9" fontId="4" fillId="12" borderId="1" xfId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9" fontId="3" fillId="12" borderId="1" xfId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vertical="center" wrapText="1"/>
    </xf>
    <xf numFmtId="2" fontId="5" fillId="11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3" fillId="0" borderId="3" xfId="0" applyFont="1" applyBorder="1"/>
    <xf numFmtId="9" fontId="3" fillId="0" borderId="1" xfId="1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5" fillId="0" borderId="1" xfId="1" applyFont="1" applyBorder="1" applyAlignment="1">
      <alignment vertical="center" wrapText="1"/>
    </xf>
    <xf numFmtId="9" fontId="3" fillId="11" borderId="1" xfId="1" applyFont="1" applyFill="1" applyBorder="1" applyAlignment="1">
      <alignment horizontal="center" vertical="center" wrapText="1"/>
    </xf>
    <xf numFmtId="0" fontId="3" fillId="0" borderId="0" xfId="0" applyFont="1" applyBorder="1"/>
    <xf numFmtId="0" fontId="0" fillId="11" borderId="0" xfId="0" applyFill="1"/>
    <xf numFmtId="9" fontId="0" fillId="0" borderId="0" xfId="1" applyFont="1"/>
    <xf numFmtId="9" fontId="0" fillId="11" borderId="0" xfId="1" applyFont="1" applyFill="1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9" fontId="0" fillId="0" borderId="1" xfId="1" applyFont="1" applyFill="1" applyBorder="1"/>
    <xf numFmtId="0" fontId="0" fillId="13" borderId="1" xfId="0" applyFill="1" applyBorder="1"/>
    <xf numFmtId="2" fontId="0" fillId="0" borderId="1" xfId="0" applyNumberFormat="1" applyFill="1" applyBorder="1" applyAlignment="1">
      <alignment horizontal="center"/>
    </xf>
    <xf numFmtId="9" fontId="0" fillId="13" borderId="1" xfId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9" fontId="3" fillId="0" borderId="1" xfId="1" applyFont="1" applyBorder="1"/>
    <xf numFmtId="2" fontId="0" fillId="0" borderId="2" xfId="0" applyNumberForma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6" xfId="1" applyFont="1" applyFill="1" applyBorder="1"/>
    <xf numFmtId="9" fontId="0" fillId="0" borderId="6" xfId="1" applyFont="1" applyFill="1" applyBorder="1" applyProtection="1">
      <protection locked="0"/>
    </xf>
    <xf numFmtId="9" fontId="0" fillId="13" borderId="6" xfId="1" applyFont="1" applyFill="1" applyBorder="1"/>
    <xf numFmtId="2" fontId="0" fillId="0" borderId="6" xfId="0" applyNumberFormat="1" applyFill="1" applyBorder="1" applyAlignment="1">
      <alignment horizontal="center"/>
    </xf>
    <xf numFmtId="9" fontId="0" fillId="13" borderId="6" xfId="1" applyFont="1" applyFill="1" applyBorder="1" applyAlignment="1">
      <alignment horizontal="center"/>
    </xf>
    <xf numFmtId="2" fontId="0" fillId="0" borderId="6" xfId="1" applyNumberFormat="1" applyFont="1" applyFill="1" applyBorder="1" applyAlignment="1">
      <alignment horizontal="center"/>
    </xf>
    <xf numFmtId="9" fontId="0" fillId="0" borderId="6" xfId="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1" xfId="1" applyNumberFormat="1" applyFont="1" applyFill="1" applyBorder="1" applyAlignment="1">
      <alignment horizontal="center"/>
    </xf>
    <xf numFmtId="9" fontId="0" fillId="0" borderId="8" xfId="1" applyFont="1" applyFill="1" applyBorder="1" applyAlignment="1">
      <alignment horizontal="center" vertical="center"/>
    </xf>
    <xf numFmtId="9" fontId="0" fillId="0" borderId="6" xfId="1" applyFont="1" applyFill="1" applyBorder="1" applyAlignment="1">
      <alignment horizontal="center" vertical="center"/>
    </xf>
    <xf numFmtId="9" fontId="0" fillId="13" borderId="1" xfId="1" applyFont="1" applyFill="1" applyBorder="1"/>
    <xf numFmtId="9" fontId="0" fillId="0" borderId="1" xfId="1" applyFont="1" applyFill="1" applyBorder="1" applyProtection="1">
      <protection locked="0"/>
    </xf>
    <xf numFmtId="9" fontId="0" fillId="0" borderId="1" xfId="1" applyFont="1" applyFill="1" applyBorder="1" applyAlignment="1" applyProtection="1">
      <alignment horizontal="center"/>
      <protection locked="0"/>
    </xf>
    <xf numFmtId="2" fontId="0" fillId="0" borderId="1" xfId="1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2" fontId="0" fillId="0" borderId="1" xfId="1" applyNumberFormat="1" applyFont="1" applyFill="1" applyBorder="1" applyAlignment="1">
      <alignment horizontal="center" vertical="center"/>
    </xf>
    <xf numFmtId="9" fontId="0" fillId="13" borderId="1" xfId="1" applyFont="1" applyFill="1" applyBorder="1" applyProtection="1">
      <protection locked="0"/>
    </xf>
    <xf numFmtId="9" fontId="0" fillId="13" borderId="1" xfId="1" applyFont="1" applyFill="1" applyBorder="1" applyAlignment="1" applyProtection="1">
      <alignment horizontal="center"/>
      <protection locked="0"/>
    </xf>
    <xf numFmtId="9" fontId="0" fillId="11" borderId="1" xfId="1" applyFont="1" applyFill="1" applyBorder="1" applyProtection="1">
      <protection locked="0"/>
    </xf>
    <xf numFmtId="9" fontId="0" fillId="11" borderId="1" xfId="1" applyFont="1" applyFill="1" applyBorder="1" applyAlignment="1">
      <alignment horizontal="center"/>
    </xf>
    <xf numFmtId="2" fontId="0" fillId="11" borderId="1" xfId="1" applyNumberFormat="1" applyFont="1" applyFill="1" applyBorder="1" applyAlignment="1" applyProtection="1">
      <alignment horizontal="center"/>
      <protection locked="0"/>
    </xf>
    <xf numFmtId="2" fontId="0" fillId="11" borderId="1" xfId="0" applyNumberFormat="1" applyFill="1" applyBorder="1" applyAlignment="1">
      <alignment horizontal="center"/>
    </xf>
    <xf numFmtId="9" fontId="0" fillId="11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 applyAlignment="1">
      <alignment horizontal="center"/>
    </xf>
    <xf numFmtId="2" fontId="0" fillId="14" borderId="1" xfId="1" applyNumberFormat="1" applyFont="1" applyFill="1" applyBorder="1" applyAlignment="1">
      <alignment horizontal="center"/>
    </xf>
    <xf numFmtId="9" fontId="0" fillId="0" borderId="0" xfId="1" applyFont="1" applyFill="1"/>
    <xf numFmtId="9" fontId="0" fillId="0" borderId="0" xfId="1" applyFont="1" applyAlignment="1" applyProtection="1">
      <alignment horizontal="center"/>
      <protection locked="0"/>
    </xf>
    <xf numFmtId="9" fontId="0" fillId="0" borderId="0" xfId="1" applyFont="1" applyFill="1" applyAlignment="1" applyProtection="1">
      <alignment vertical="top" wrapText="1"/>
      <protection locked="0"/>
    </xf>
    <xf numFmtId="2" fontId="0" fillId="0" borderId="1" xfId="1" applyNumberFormat="1" applyFont="1" applyFill="1" applyBorder="1"/>
    <xf numFmtId="2" fontId="0" fillId="0" borderId="1" xfId="0" applyNumberFormat="1" applyFill="1" applyBorder="1"/>
    <xf numFmtId="2" fontId="0" fillId="0" borderId="2" xfId="1" applyNumberFormat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14" borderId="1" xfId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9" fontId="0" fillId="14" borderId="1" xfId="1" applyFont="1" applyFill="1" applyBorder="1" applyAlignment="1">
      <alignment horizontal="center" vertical="center"/>
    </xf>
    <xf numFmtId="2" fontId="0" fillId="0" borderId="0" xfId="1" applyNumberFormat="1" applyFont="1" applyAlignment="1">
      <alignment horizontal="center"/>
    </xf>
    <xf numFmtId="2" fontId="0" fillId="0" borderId="0" xfId="1" applyNumberFormat="1" applyFont="1"/>
    <xf numFmtId="0" fontId="0" fillId="0" borderId="1" xfId="0" applyNumberFormat="1" applyFill="1" applyBorder="1"/>
    <xf numFmtId="0" fontId="2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/>
    <xf numFmtId="0" fontId="3" fillId="0" borderId="5" xfId="0" applyNumberFormat="1" applyFont="1" applyFill="1" applyBorder="1"/>
    <xf numFmtId="0" fontId="0" fillId="0" borderId="0" xfId="0" applyNumberFormat="1" applyFill="1"/>
    <xf numFmtId="0" fontId="2" fillId="8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7" fillId="11" borderId="1" xfId="1" applyFont="1" applyFill="1" applyBorder="1" applyAlignment="1">
      <alignment horizontal="center" vertical="center" wrapText="1"/>
    </xf>
    <xf numFmtId="2" fontId="2" fillId="11" borderId="4" xfId="0" applyNumberFormat="1" applyFont="1" applyFill="1" applyBorder="1" applyAlignment="1">
      <alignment horizontal="center" vertical="center" wrapText="1"/>
    </xf>
    <xf numFmtId="2" fontId="2" fillId="11" borderId="3" xfId="0" applyNumberFormat="1" applyFont="1" applyFill="1" applyBorder="1" applyAlignment="1">
      <alignment horizontal="center" vertical="center" wrapText="1"/>
    </xf>
    <xf numFmtId="2" fontId="2" fillId="11" borderId="2" xfId="0" applyNumberFormat="1" applyFont="1" applyFill="1" applyBorder="1" applyAlignment="1">
      <alignment horizontal="center" vertical="center" wrapText="1"/>
    </xf>
    <xf numFmtId="9" fontId="0" fillId="0" borderId="2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B54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1" sqref="F11"/>
    </sheetView>
  </sheetViews>
  <sheetFormatPr defaultRowHeight="14.4" x14ac:dyDescent="0.3"/>
  <cols>
    <col min="1" max="1" width="10.5546875" style="94" customWidth="1"/>
    <col min="2" max="10" width="8.88671875" style="35"/>
    <col min="11" max="11" width="14.88671875" style="35" customWidth="1"/>
    <col min="12" max="12" width="15.77734375" style="35" customWidth="1"/>
    <col min="13" max="13" width="13" style="35" customWidth="1"/>
    <col min="14" max="14" width="12.109375" style="35" customWidth="1"/>
    <col min="15" max="16" width="8.88671875" style="35"/>
    <col min="17" max="19" width="8.88671875" style="65"/>
    <col min="20" max="21" width="8.88671875" style="35"/>
    <col min="22" max="24" width="8.88671875" style="65"/>
    <col min="25" max="26" width="8.88671875" style="35"/>
    <col min="27" max="29" width="8.88671875" style="65"/>
    <col min="30" max="31" width="8.88671875" style="35"/>
    <col min="32" max="34" width="8.88671875" style="65"/>
    <col min="35" max="36" width="8.88671875" style="35"/>
    <col min="37" max="39" width="8.88671875" style="65"/>
    <col min="40" max="41" width="8.88671875" style="35"/>
    <col min="42" max="44" width="8.88671875" style="65"/>
    <col min="45" max="46" width="8.88671875" style="35"/>
    <col min="47" max="50" width="8.88671875" style="65"/>
    <col min="51" max="52" width="8.88671875" style="35"/>
    <col min="53" max="55" width="8.88671875" style="65"/>
    <col min="56" max="57" width="8.88671875" style="35"/>
    <col min="58" max="83" width="8.88671875" style="65"/>
    <col min="84" max="87" width="8.88671875" style="35"/>
    <col min="88" max="95" width="8.88671875" style="65"/>
    <col min="96" max="97" width="8.88671875" style="37"/>
    <col min="98" max="101" width="8.88671875" style="35"/>
    <col min="102" max="104" width="8.88671875" style="65"/>
    <col min="105" max="106" width="8.88671875" style="37"/>
    <col min="107" max="109" width="8.88671875" style="65"/>
    <col min="110" max="111" width="8.88671875" style="37"/>
    <col min="112" max="114" width="8.88671875" style="65"/>
    <col min="115" max="116" width="8.88671875" style="35"/>
    <col min="117" max="124" width="8.88671875" style="65"/>
    <col min="125" max="126" width="8.88671875" style="35"/>
    <col min="127" max="129" width="8.88671875" style="65"/>
    <col min="130" max="131" width="8.88671875" style="35"/>
    <col min="132" max="134" width="8.88671875" style="65"/>
    <col min="135" max="136" width="8.88671875" style="35"/>
    <col min="137" max="139" width="8.88671875" style="65"/>
    <col min="140" max="141" width="8.88671875" style="35"/>
    <col min="142" max="143" width="8.88671875" style="65"/>
    <col min="144" max="145" width="8.88671875" style="35"/>
    <col min="146" max="147" width="8.88671875" style="65"/>
    <col min="148" max="149" width="8.88671875" style="35"/>
    <col min="150" max="152" width="8.88671875" style="65"/>
    <col min="153" max="154" width="8.88671875" style="35"/>
    <col min="155" max="157" width="8.88671875" style="65"/>
    <col min="158" max="159" width="8.88671875" style="35"/>
    <col min="160" max="162" width="8.88671875" style="65"/>
    <col min="163" max="164" width="8.88671875" style="35"/>
    <col min="165" max="167" width="8.88671875" style="65"/>
    <col min="168" max="169" width="8.88671875" style="35"/>
    <col min="170" max="172" width="8.88671875" style="65"/>
    <col min="173" max="174" width="8.88671875" style="35"/>
    <col min="175" max="176" width="8.88671875" style="65"/>
    <col min="177" max="178" width="8.88671875" style="35"/>
    <col min="179" max="197" width="8.88671875" style="65"/>
    <col min="198" max="202" width="8.88671875" style="35"/>
    <col min="203" max="209" width="8.88671875" style="65"/>
  </cols>
  <sheetData>
    <row r="1" spans="1:210" s="1" customFormat="1" ht="13.8" x14ac:dyDescent="0.3">
      <c r="A1" s="90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 t="s">
        <v>1</v>
      </c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2" t="s">
        <v>2</v>
      </c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3" t="s">
        <v>3</v>
      </c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4" t="s">
        <v>4</v>
      </c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5" t="s">
        <v>5</v>
      </c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95" t="s">
        <v>6</v>
      </c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6" t="s">
        <v>7</v>
      </c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7" t="s">
        <v>8</v>
      </c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</row>
    <row r="2" spans="1:210" s="2" customFormat="1" ht="52.8" customHeight="1" x14ac:dyDescent="0.3">
      <c r="A2" s="91"/>
      <c r="B2" s="98" t="s">
        <v>9</v>
      </c>
      <c r="C2" s="98"/>
      <c r="D2" s="98" t="s">
        <v>10</v>
      </c>
      <c r="E2" s="98"/>
      <c r="F2" s="98"/>
      <c r="G2" s="98"/>
      <c r="H2" s="98"/>
      <c r="I2" s="98" t="s">
        <v>11</v>
      </c>
      <c r="J2" s="98"/>
      <c r="K2" s="98" t="s">
        <v>12</v>
      </c>
      <c r="L2" s="98"/>
      <c r="M2" s="98"/>
      <c r="N2" s="98"/>
      <c r="O2" s="99" t="s">
        <v>13</v>
      </c>
      <c r="P2" s="99"/>
      <c r="Q2" s="99"/>
      <c r="R2" s="99"/>
      <c r="S2" s="99"/>
      <c r="T2" s="99" t="s">
        <v>14</v>
      </c>
      <c r="U2" s="99"/>
      <c r="V2" s="99"/>
      <c r="W2" s="99"/>
      <c r="X2" s="99"/>
      <c r="Y2" s="99" t="s">
        <v>15</v>
      </c>
      <c r="Z2" s="99"/>
      <c r="AA2" s="99"/>
      <c r="AB2" s="99"/>
      <c r="AC2" s="99"/>
      <c r="AD2" s="99" t="s">
        <v>16</v>
      </c>
      <c r="AE2" s="99"/>
      <c r="AF2" s="99"/>
      <c r="AG2" s="99"/>
      <c r="AH2" s="99"/>
      <c r="AI2" s="99" t="s">
        <v>17</v>
      </c>
      <c r="AJ2" s="99"/>
      <c r="AK2" s="99"/>
      <c r="AL2" s="99"/>
      <c r="AM2" s="99"/>
      <c r="AN2" s="99" t="s">
        <v>18</v>
      </c>
      <c r="AO2" s="99"/>
      <c r="AP2" s="99"/>
      <c r="AQ2" s="99"/>
      <c r="AR2" s="99"/>
      <c r="AS2" s="99" t="s">
        <v>19</v>
      </c>
      <c r="AT2" s="99"/>
      <c r="AU2" s="99"/>
      <c r="AV2" s="99"/>
      <c r="AW2" s="99"/>
      <c r="AX2" s="3"/>
      <c r="AY2" s="99" t="s">
        <v>20</v>
      </c>
      <c r="AZ2" s="99"/>
      <c r="BA2" s="99"/>
      <c r="BB2" s="99"/>
      <c r="BC2" s="99"/>
      <c r="BD2" s="99" t="s">
        <v>21</v>
      </c>
      <c r="BE2" s="99"/>
      <c r="BF2" s="99"/>
      <c r="BG2" s="99"/>
      <c r="BH2" s="99"/>
      <c r="BI2" s="111" t="s">
        <v>22</v>
      </c>
      <c r="BJ2" s="106"/>
      <c r="BK2" s="106"/>
      <c r="BL2" s="106"/>
      <c r="BM2" s="106"/>
      <c r="BN2" s="106"/>
      <c r="BO2" s="106"/>
      <c r="BP2" s="106"/>
      <c r="BQ2" s="106"/>
      <c r="BR2" s="106"/>
      <c r="BS2" s="4"/>
      <c r="BT2" s="106" t="s">
        <v>23</v>
      </c>
      <c r="BU2" s="106"/>
      <c r="BV2" s="106"/>
      <c r="BW2" s="106" t="s">
        <v>24</v>
      </c>
      <c r="BX2" s="106"/>
      <c r="BY2" s="106"/>
      <c r="BZ2" s="106"/>
      <c r="CA2" s="106" t="s">
        <v>25</v>
      </c>
      <c r="CB2" s="106"/>
      <c r="CC2" s="106" t="s">
        <v>26</v>
      </c>
      <c r="CD2" s="106"/>
      <c r="CE2" s="106"/>
      <c r="CF2" s="5"/>
      <c r="CG2" s="5"/>
      <c r="CH2" s="5"/>
      <c r="CI2" s="6"/>
      <c r="CJ2" s="4"/>
      <c r="CK2" s="106" t="s">
        <v>27</v>
      </c>
      <c r="CL2" s="106"/>
      <c r="CM2" s="106" t="s">
        <v>28</v>
      </c>
      <c r="CN2" s="106"/>
      <c r="CO2" s="106" t="s">
        <v>29</v>
      </c>
      <c r="CP2" s="106"/>
      <c r="CQ2" s="106"/>
      <c r="CR2" s="99" t="s">
        <v>30</v>
      </c>
      <c r="CS2" s="99"/>
      <c r="CT2" s="99"/>
      <c r="CU2" s="99"/>
      <c r="CV2" s="99"/>
      <c r="CW2" s="99"/>
      <c r="CX2" s="99"/>
      <c r="CY2" s="99"/>
      <c r="CZ2" s="4"/>
      <c r="DA2" s="99" t="s">
        <v>31</v>
      </c>
      <c r="DB2" s="99"/>
      <c r="DC2" s="99"/>
      <c r="DD2" s="99"/>
      <c r="DE2" s="99"/>
      <c r="DF2" s="99" t="s">
        <v>32</v>
      </c>
      <c r="DG2" s="99"/>
      <c r="DH2" s="99"/>
      <c r="DI2" s="99"/>
      <c r="DJ2" s="99"/>
      <c r="DK2" s="99" t="s">
        <v>33</v>
      </c>
      <c r="DL2" s="99"/>
      <c r="DM2" s="99"/>
      <c r="DN2" s="99"/>
      <c r="DO2" s="99"/>
      <c r="DP2" s="110" t="s">
        <v>34</v>
      </c>
      <c r="DQ2" s="110"/>
      <c r="DR2" s="110"/>
      <c r="DS2" s="111"/>
      <c r="DT2" s="7"/>
      <c r="DU2" s="112"/>
      <c r="DV2" s="110"/>
      <c r="DW2" s="110"/>
      <c r="DX2" s="111"/>
      <c r="DY2" s="4"/>
      <c r="DZ2" s="99" t="s">
        <v>35</v>
      </c>
      <c r="EA2" s="99"/>
      <c r="EB2" s="99"/>
      <c r="EC2" s="99"/>
      <c r="ED2" s="99"/>
      <c r="EE2" s="99" t="s">
        <v>36</v>
      </c>
      <c r="EF2" s="99"/>
      <c r="EG2" s="99"/>
      <c r="EH2" s="99"/>
      <c r="EI2" s="99"/>
      <c r="EJ2" s="99" t="s">
        <v>37</v>
      </c>
      <c r="EK2" s="99"/>
      <c r="EL2" s="99"/>
      <c r="EM2" s="99"/>
      <c r="EN2" s="99" t="s">
        <v>38</v>
      </c>
      <c r="EO2" s="99"/>
      <c r="EP2" s="99"/>
      <c r="EQ2" s="99"/>
      <c r="ER2" s="99" t="s">
        <v>39</v>
      </c>
      <c r="ES2" s="99"/>
      <c r="ET2" s="99"/>
      <c r="EU2" s="99"/>
      <c r="EV2" s="99"/>
      <c r="EW2" s="99" t="s">
        <v>40</v>
      </c>
      <c r="EX2" s="99"/>
      <c r="EY2" s="99"/>
      <c r="EZ2" s="99"/>
      <c r="FA2" s="99"/>
      <c r="FB2" s="99" t="s">
        <v>41</v>
      </c>
      <c r="FC2" s="99"/>
      <c r="FD2" s="99"/>
      <c r="FE2" s="99"/>
      <c r="FF2" s="99"/>
      <c r="FG2" s="99" t="s">
        <v>42</v>
      </c>
      <c r="FH2" s="99"/>
      <c r="FI2" s="99"/>
      <c r="FJ2" s="99"/>
      <c r="FK2" s="99"/>
      <c r="FL2" s="99" t="s">
        <v>43</v>
      </c>
      <c r="FM2" s="99"/>
      <c r="FN2" s="99"/>
      <c r="FO2" s="99"/>
      <c r="FP2" s="99"/>
      <c r="FQ2" s="99" t="s">
        <v>44</v>
      </c>
      <c r="FR2" s="99"/>
      <c r="FS2" s="99"/>
      <c r="FT2" s="99"/>
      <c r="FU2" s="99" t="s">
        <v>45</v>
      </c>
      <c r="FV2" s="99"/>
      <c r="FW2" s="99"/>
      <c r="FX2" s="99"/>
      <c r="FY2" s="8"/>
      <c r="FZ2" s="4"/>
      <c r="GA2" s="4"/>
      <c r="GB2" s="99" t="s">
        <v>46</v>
      </c>
      <c r="GC2" s="99"/>
      <c r="GD2" s="99"/>
      <c r="GE2" s="106" t="s">
        <v>47</v>
      </c>
      <c r="GF2" s="106"/>
      <c r="GG2" s="106"/>
      <c r="GH2" s="106"/>
      <c r="GI2" s="106"/>
      <c r="GJ2" s="106" t="s">
        <v>48</v>
      </c>
      <c r="GK2" s="106"/>
      <c r="GL2" s="4"/>
      <c r="GM2" s="4"/>
      <c r="GN2" s="4"/>
      <c r="GO2" s="4"/>
      <c r="GP2" s="6"/>
      <c r="GQ2" s="6"/>
      <c r="GR2" s="6"/>
      <c r="GS2" s="6"/>
      <c r="GT2" s="6"/>
      <c r="GU2" s="106" t="s">
        <v>49</v>
      </c>
      <c r="GV2" s="106"/>
      <c r="GW2" s="106"/>
      <c r="GX2" s="106"/>
      <c r="GY2" s="106"/>
      <c r="GZ2" s="106"/>
      <c r="HA2" s="106"/>
    </row>
    <row r="3" spans="1:210" s="9" customFormat="1" ht="122.4" customHeight="1" x14ac:dyDescent="0.25">
      <c r="A3" s="92"/>
      <c r="B3" s="10" t="s">
        <v>50</v>
      </c>
      <c r="C3" s="10" t="s">
        <v>51</v>
      </c>
      <c r="D3" s="11" t="s">
        <v>52</v>
      </c>
      <c r="E3" s="11" t="s">
        <v>53</v>
      </c>
      <c r="F3" s="11" t="s">
        <v>54</v>
      </c>
      <c r="G3" s="11" t="s">
        <v>55</v>
      </c>
      <c r="H3" s="11" t="s">
        <v>56</v>
      </c>
      <c r="I3" s="10" t="s">
        <v>57</v>
      </c>
      <c r="J3" s="10" t="s">
        <v>58</v>
      </c>
      <c r="K3" s="11" t="s">
        <v>59</v>
      </c>
      <c r="L3" s="11" t="s">
        <v>60</v>
      </c>
      <c r="M3" s="11" t="s">
        <v>61</v>
      </c>
      <c r="N3" s="11" t="s">
        <v>62</v>
      </c>
      <c r="O3" s="12" t="s">
        <v>63</v>
      </c>
      <c r="P3" s="12" t="s">
        <v>64</v>
      </c>
      <c r="Q3" s="13" t="s">
        <v>65</v>
      </c>
      <c r="R3" s="13" t="s">
        <v>66</v>
      </c>
      <c r="S3" s="14" t="s">
        <v>67</v>
      </c>
      <c r="T3" s="12" t="s">
        <v>63</v>
      </c>
      <c r="U3" s="12" t="s">
        <v>64</v>
      </c>
      <c r="V3" s="13" t="s">
        <v>65</v>
      </c>
      <c r="W3" s="13" t="s">
        <v>66</v>
      </c>
      <c r="X3" s="14" t="s">
        <v>67</v>
      </c>
      <c r="Y3" s="12" t="s">
        <v>63</v>
      </c>
      <c r="Z3" s="12" t="s">
        <v>64</v>
      </c>
      <c r="AA3" s="13" t="s">
        <v>65</v>
      </c>
      <c r="AB3" s="13" t="s">
        <v>66</v>
      </c>
      <c r="AC3" s="14" t="s">
        <v>67</v>
      </c>
      <c r="AD3" s="12" t="s">
        <v>63</v>
      </c>
      <c r="AE3" s="12" t="s">
        <v>64</v>
      </c>
      <c r="AF3" s="13" t="s">
        <v>65</v>
      </c>
      <c r="AG3" s="13" t="s">
        <v>66</v>
      </c>
      <c r="AH3" s="14" t="s">
        <v>67</v>
      </c>
      <c r="AI3" s="12" t="s">
        <v>63</v>
      </c>
      <c r="AJ3" s="12" t="s">
        <v>64</v>
      </c>
      <c r="AK3" s="13" t="s">
        <v>65</v>
      </c>
      <c r="AL3" s="13" t="s">
        <v>66</v>
      </c>
      <c r="AM3" s="14" t="s">
        <v>67</v>
      </c>
      <c r="AN3" s="12" t="s">
        <v>63</v>
      </c>
      <c r="AO3" s="12" t="s">
        <v>64</v>
      </c>
      <c r="AP3" s="13" t="s">
        <v>65</v>
      </c>
      <c r="AQ3" s="13" t="s">
        <v>66</v>
      </c>
      <c r="AR3" s="14" t="s">
        <v>68</v>
      </c>
      <c r="AS3" s="12" t="s">
        <v>63</v>
      </c>
      <c r="AT3" s="12" t="s">
        <v>64</v>
      </c>
      <c r="AU3" s="13" t="s">
        <v>65</v>
      </c>
      <c r="AV3" s="13" t="s">
        <v>66</v>
      </c>
      <c r="AW3" s="14" t="s">
        <v>67</v>
      </c>
      <c r="AX3" s="15" t="s">
        <v>69</v>
      </c>
      <c r="AY3" s="12" t="s">
        <v>63</v>
      </c>
      <c r="AZ3" s="12" t="s">
        <v>64</v>
      </c>
      <c r="BA3" s="13" t="s">
        <v>65</v>
      </c>
      <c r="BB3" s="14" t="s">
        <v>70</v>
      </c>
      <c r="BC3" s="13" t="s">
        <v>71</v>
      </c>
      <c r="BD3" s="12" t="s">
        <v>63</v>
      </c>
      <c r="BE3" s="12" t="s">
        <v>64</v>
      </c>
      <c r="BF3" s="13" t="s">
        <v>72</v>
      </c>
      <c r="BG3" s="13" t="s">
        <v>73</v>
      </c>
      <c r="BH3" s="13" t="s">
        <v>74</v>
      </c>
      <c r="BI3" s="16" t="s">
        <v>75</v>
      </c>
      <c r="BJ3" s="17" t="s">
        <v>76</v>
      </c>
      <c r="BK3" s="17" t="s">
        <v>77</v>
      </c>
      <c r="BL3" s="17" t="s">
        <v>78</v>
      </c>
      <c r="BM3" s="17" t="s">
        <v>79</v>
      </c>
      <c r="BN3" s="17" t="s">
        <v>80</v>
      </c>
      <c r="BO3" s="17" t="s">
        <v>81</v>
      </c>
      <c r="BP3" s="17" t="s">
        <v>82</v>
      </c>
      <c r="BQ3" s="17" t="s">
        <v>83</v>
      </c>
      <c r="BR3" s="17" t="s">
        <v>84</v>
      </c>
      <c r="BS3" s="18" t="s">
        <v>85</v>
      </c>
      <c r="BT3" s="13" t="s">
        <v>86</v>
      </c>
      <c r="BU3" s="13" t="s">
        <v>87</v>
      </c>
      <c r="BV3" s="13" t="s">
        <v>88</v>
      </c>
      <c r="BW3" s="19" t="s">
        <v>89</v>
      </c>
      <c r="BX3" s="19" t="s">
        <v>90</v>
      </c>
      <c r="BY3" s="19" t="s">
        <v>91</v>
      </c>
      <c r="BZ3" s="13" t="s">
        <v>92</v>
      </c>
      <c r="CA3" s="13" t="s">
        <v>93</v>
      </c>
      <c r="CB3" s="13" t="s">
        <v>94</v>
      </c>
      <c r="CC3" s="13" t="s">
        <v>95</v>
      </c>
      <c r="CD3" s="13" t="s">
        <v>96</v>
      </c>
      <c r="CE3" s="13" t="s">
        <v>97</v>
      </c>
      <c r="CF3" s="107" t="s">
        <v>98</v>
      </c>
      <c r="CG3" s="107"/>
      <c r="CH3" s="107"/>
      <c r="CI3" s="107"/>
      <c r="CJ3" s="20" t="s">
        <v>99</v>
      </c>
      <c r="CK3" s="13" t="s">
        <v>100</v>
      </c>
      <c r="CL3" s="13" t="s">
        <v>101</v>
      </c>
      <c r="CM3" s="13" t="s">
        <v>102</v>
      </c>
      <c r="CN3" s="13" t="s">
        <v>101</v>
      </c>
      <c r="CO3" s="19" t="s">
        <v>103</v>
      </c>
      <c r="CP3" s="19" t="s">
        <v>104</v>
      </c>
      <c r="CQ3" s="19" t="s">
        <v>105</v>
      </c>
      <c r="CR3" s="21" t="s">
        <v>63</v>
      </c>
      <c r="CS3" s="21" t="s">
        <v>64</v>
      </c>
      <c r="CT3" s="108" t="s">
        <v>106</v>
      </c>
      <c r="CU3" s="108"/>
      <c r="CV3" s="108"/>
      <c r="CW3" s="108"/>
      <c r="CX3" s="13" t="s">
        <v>107</v>
      </c>
      <c r="CY3" s="13" t="s">
        <v>108</v>
      </c>
      <c r="CZ3" s="20" t="s">
        <v>109</v>
      </c>
      <c r="DA3" s="21" t="s">
        <v>63</v>
      </c>
      <c r="DB3" s="21" t="s">
        <v>64</v>
      </c>
      <c r="DC3" s="13" t="s">
        <v>65</v>
      </c>
      <c r="DD3" s="14" t="s">
        <v>66</v>
      </c>
      <c r="DE3" s="14" t="s">
        <v>67</v>
      </c>
      <c r="DF3" s="21" t="s">
        <v>63</v>
      </c>
      <c r="DG3" s="21" t="s">
        <v>64</v>
      </c>
      <c r="DH3" s="13" t="s">
        <v>110</v>
      </c>
      <c r="DI3" s="13" t="s">
        <v>111</v>
      </c>
      <c r="DJ3" s="13" t="s">
        <v>112</v>
      </c>
      <c r="DK3" s="12" t="s">
        <v>63</v>
      </c>
      <c r="DL3" s="12" t="s">
        <v>64</v>
      </c>
      <c r="DM3" s="13" t="s">
        <v>65</v>
      </c>
      <c r="DN3" s="14" t="s">
        <v>66</v>
      </c>
      <c r="DO3" s="14" t="s">
        <v>67</v>
      </c>
      <c r="DP3" s="13" t="s">
        <v>113</v>
      </c>
      <c r="DQ3" s="19" t="s">
        <v>114</v>
      </c>
      <c r="DR3" s="13" t="s">
        <v>115</v>
      </c>
      <c r="DS3" s="14" t="s">
        <v>116</v>
      </c>
      <c r="DT3" s="22" t="s">
        <v>117</v>
      </c>
      <c r="DU3" s="23" t="s">
        <v>118</v>
      </c>
      <c r="DV3" s="23" t="s">
        <v>119</v>
      </c>
      <c r="DW3" s="24" t="s">
        <v>120</v>
      </c>
      <c r="DX3" s="14" t="s">
        <v>121</v>
      </c>
      <c r="DY3" s="25" t="s">
        <v>122</v>
      </c>
      <c r="DZ3" s="12" t="s">
        <v>63</v>
      </c>
      <c r="EA3" s="12" t="s">
        <v>64</v>
      </c>
      <c r="EB3" s="13" t="s">
        <v>123</v>
      </c>
      <c r="EC3" s="14" t="s">
        <v>124</v>
      </c>
      <c r="ED3" s="13" t="s">
        <v>125</v>
      </c>
      <c r="EE3" s="12" t="s">
        <v>63</v>
      </c>
      <c r="EF3" s="12" t="s">
        <v>64</v>
      </c>
      <c r="EG3" s="13" t="s">
        <v>123</v>
      </c>
      <c r="EH3" s="14" t="s">
        <v>124</v>
      </c>
      <c r="EI3" s="13" t="s">
        <v>125</v>
      </c>
      <c r="EJ3" s="12" t="s">
        <v>63</v>
      </c>
      <c r="EK3" s="12" t="s">
        <v>64</v>
      </c>
      <c r="EL3" s="14" t="s">
        <v>66</v>
      </c>
      <c r="EM3" s="14" t="s">
        <v>67</v>
      </c>
      <c r="EN3" s="12" t="s">
        <v>63</v>
      </c>
      <c r="EO3" s="12" t="s">
        <v>64</v>
      </c>
      <c r="EP3" s="14" t="s">
        <v>66</v>
      </c>
      <c r="EQ3" s="14" t="s">
        <v>67</v>
      </c>
      <c r="ER3" s="12" t="s">
        <v>63</v>
      </c>
      <c r="ES3" s="12" t="s">
        <v>64</v>
      </c>
      <c r="ET3" s="13" t="s">
        <v>65</v>
      </c>
      <c r="EU3" s="14" t="s">
        <v>66</v>
      </c>
      <c r="EV3" s="14" t="s">
        <v>67</v>
      </c>
      <c r="EW3" s="12" t="s">
        <v>63</v>
      </c>
      <c r="EX3" s="12" t="s">
        <v>64</v>
      </c>
      <c r="EY3" s="13" t="s">
        <v>65</v>
      </c>
      <c r="EZ3" s="14" t="s">
        <v>66</v>
      </c>
      <c r="FA3" s="14" t="s">
        <v>67</v>
      </c>
      <c r="FB3" s="12" t="s">
        <v>63</v>
      </c>
      <c r="FC3" s="12" t="s">
        <v>64</v>
      </c>
      <c r="FD3" s="13" t="s">
        <v>65</v>
      </c>
      <c r="FE3" s="14" t="s">
        <v>66</v>
      </c>
      <c r="FF3" s="14" t="s">
        <v>67</v>
      </c>
      <c r="FG3" s="12" t="s">
        <v>63</v>
      </c>
      <c r="FH3" s="12" t="s">
        <v>64</v>
      </c>
      <c r="FI3" s="13" t="s">
        <v>65</v>
      </c>
      <c r="FJ3" s="14" t="s">
        <v>66</v>
      </c>
      <c r="FK3" s="14" t="s">
        <v>67</v>
      </c>
      <c r="FL3" s="12" t="s">
        <v>63</v>
      </c>
      <c r="FM3" s="12" t="s">
        <v>64</v>
      </c>
      <c r="FN3" s="13" t="s">
        <v>65</v>
      </c>
      <c r="FO3" s="13" t="s">
        <v>66</v>
      </c>
      <c r="FP3" s="13" t="s">
        <v>67</v>
      </c>
      <c r="FQ3" s="12" t="s">
        <v>63</v>
      </c>
      <c r="FR3" s="12" t="s">
        <v>64</v>
      </c>
      <c r="FS3" s="24" t="s">
        <v>126</v>
      </c>
      <c r="FT3" s="14" t="s">
        <v>67</v>
      </c>
      <c r="FU3" s="12" t="s">
        <v>63</v>
      </c>
      <c r="FV3" s="12" t="s">
        <v>64</v>
      </c>
      <c r="FW3" s="24" t="s">
        <v>126</v>
      </c>
      <c r="FX3" s="14" t="s">
        <v>67</v>
      </c>
      <c r="FY3" s="14" t="s">
        <v>127</v>
      </c>
      <c r="FZ3" s="26" t="s">
        <v>128</v>
      </c>
      <c r="GA3" s="25" t="s">
        <v>129</v>
      </c>
      <c r="GB3" s="13" t="s">
        <v>130</v>
      </c>
      <c r="GC3" s="13" t="s">
        <v>131</v>
      </c>
      <c r="GD3" s="13" t="s">
        <v>132</v>
      </c>
      <c r="GE3" s="13" t="s">
        <v>133</v>
      </c>
      <c r="GF3" s="13" t="s">
        <v>134</v>
      </c>
      <c r="GG3" s="13" t="s">
        <v>135</v>
      </c>
      <c r="GH3" s="13" t="s">
        <v>136</v>
      </c>
      <c r="GI3" s="13" t="s">
        <v>137</v>
      </c>
      <c r="GJ3" s="13" t="s">
        <v>138</v>
      </c>
      <c r="GK3" s="13" t="s">
        <v>139</v>
      </c>
      <c r="GL3" s="18" t="s">
        <v>140</v>
      </c>
      <c r="GM3" s="20" t="s">
        <v>141</v>
      </c>
      <c r="GN3" s="20" t="s">
        <v>142</v>
      </c>
      <c r="GO3" s="20" t="s">
        <v>143</v>
      </c>
      <c r="GP3" s="109" t="s">
        <v>144</v>
      </c>
      <c r="GQ3" s="109"/>
      <c r="GR3" s="109"/>
      <c r="GS3" s="109"/>
      <c r="GT3" s="109"/>
      <c r="GU3" s="27" t="s">
        <v>145</v>
      </c>
      <c r="GV3" s="27" t="s">
        <v>146</v>
      </c>
      <c r="GW3" s="27" t="s">
        <v>147</v>
      </c>
      <c r="GX3" s="27" t="s">
        <v>148</v>
      </c>
      <c r="GY3" s="27" t="s">
        <v>149</v>
      </c>
      <c r="GZ3" s="27" t="s">
        <v>150</v>
      </c>
      <c r="HA3" s="27" t="s">
        <v>151</v>
      </c>
      <c r="HB3" s="28"/>
    </row>
    <row r="4" spans="1:210" s="33" customFormat="1" ht="30.6" customHeight="1" x14ac:dyDescent="0.25">
      <c r="A4" s="93"/>
      <c r="B4" s="10"/>
      <c r="C4" s="10"/>
      <c r="D4" s="11"/>
      <c r="E4" s="11"/>
      <c r="F4" s="11"/>
      <c r="G4" s="11"/>
      <c r="H4" s="11"/>
      <c r="I4" s="10"/>
      <c r="J4" s="10"/>
      <c r="K4" s="11"/>
      <c r="L4" s="11"/>
      <c r="M4" s="11"/>
      <c r="N4" s="11"/>
      <c r="O4" s="12"/>
      <c r="P4" s="12"/>
      <c r="Q4" s="13"/>
      <c r="R4" s="13"/>
      <c r="S4" s="14"/>
      <c r="T4" s="12"/>
      <c r="U4" s="12"/>
      <c r="V4" s="13"/>
      <c r="W4" s="13"/>
      <c r="X4" s="14"/>
      <c r="Y4" s="12"/>
      <c r="Z4" s="12"/>
      <c r="AA4" s="13"/>
      <c r="AB4" s="13"/>
      <c r="AC4" s="14"/>
      <c r="AD4" s="12"/>
      <c r="AE4" s="12"/>
      <c r="AF4" s="13"/>
      <c r="AG4" s="13"/>
      <c r="AH4" s="14"/>
      <c r="AI4" s="12"/>
      <c r="AJ4" s="12"/>
      <c r="AK4" s="13"/>
      <c r="AL4" s="13"/>
      <c r="AM4" s="14"/>
      <c r="AN4" s="12"/>
      <c r="AO4" s="12"/>
      <c r="AP4" s="13"/>
      <c r="AQ4" s="13"/>
      <c r="AR4" s="14"/>
      <c r="AS4" s="12"/>
      <c r="AT4" s="12"/>
      <c r="AU4" s="13"/>
      <c r="AV4" s="13"/>
      <c r="AW4" s="14"/>
      <c r="AX4" s="15"/>
      <c r="AY4" s="12"/>
      <c r="AZ4" s="12"/>
      <c r="BA4" s="13"/>
      <c r="BB4" s="14"/>
      <c r="BC4" s="13"/>
      <c r="BD4" s="12"/>
      <c r="BE4" s="12"/>
      <c r="BF4" s="13"/>
      <c r="BG4" s="13"/>
      <c r="BH4" s="13"/>
      <c r="BI4" s="16"/>
      <c r="BJ4" s="17"/>
      <c r="BK4" s="17"/>
      <c r="BL4" s="17"/>
      <c r="BM4" s="17"/>
      <c r="BN4" s="17"/>
      <c r="BO4" s="17"/>
      <c r="BP4" s="17"/>
      <c r="BQ4" s="17"/>
      <c r="BR4" s="17"/>
      <c r="BS4" s="18"/>
      <c r="BT4" s="13"/>
      <c r="BU4" s="13"/>
      <c r="BV4" s="13"/>
      <c r="BW4" s="19"/>
      <c r="BX4" s="19"/>
      <c r="BY4" s="19"/>
      <c r="BZ4" s="13"/>
      <c r="CA4" s="13"/>
      <c r="CB4" s="13"/>
      <c r="CC4" s="13"/>
      <c r="CD4" s="13"/>
      <c r="CE4" s="13"/>
      <c r="CF4" s="29" t="s">
        <v>152</v>
      </c>
      <c r="CG4" s="29" t="s">
        <v>153</v>
      </c>
      <c r="CH4" s="29" t="s">
        <v>154</v>
      </c>
      <c r="CI4" s="29" t="s">
        <v>155</v>
      </c>
      <c r="CJ4" s="20"/>
      <c r="CK4" s="13"/>
      <c r="CL4" s="13"/>
      <c r="CM4" s="13"/>
      <c r="CN4" s="13"/>
      <c r="CO4" s="19"/>
      <c r="CP4" s="19"/>
      <c r="CQ4" s="19"/>
      <c r="CR4" s="21"/>
      <c r="CS4" s="21"/>
      <c r="CT4" s="30" t="s">
        <v>152</v>
      </c>
      <c r="CU4" s="30" t="s">
        <v>153</v>
      </c>
      <c r="CV4" s="30" t="s">
        <v>155</v>
      </c>
      <c r="CW4" s="30" t="s">
        <v>156</v>
      </c>
      <c r="CX4" s="13"/>
      <c r="CY4" s="13"/>
      <c r="CZ4" s="20"/>
      <c r="DA4" s="21"/>
      <c r="DB4" s="21"/>
      <c r="DC4" s="13"/>
      <c r="DD4" s="14"/>
      <c r="DE4" s="14"/>
      <c r="DF4" s="21"/>
      <c r="DG4" s="21"/>
      <c r="DH4" s="13"/>
      <c r="DI4" s="13"/>
      <c r="DJ4" s="13"/>
      <c r="DK4" s="12"/>
      <c r="DL4" s="12"/>
      <c r="DM4" s="13"/>
      <c r="DN4" s="14"/>
      <c r="DO4" s="14"/>
      <c r="DP4" s="13"/>
      <c r="DQ4" s="19"/>
      <c r="DR4" s="13"/>
      <c r="DS4" s="14"/>
      <c r="DT4" s="14"/>
      <c r="DU4" s="31"/>
      <c r="DV4" s="31"/>
      <c r="DW4" s="14"/>
      <c r="DX4" s="14"/>
      <c r="DY4" s="25"/>
      <c r="DZ4" s="12"/>
      <c r="EA4" s="12"/>
      <c r="EB4" s="13"/>
      <c r="EC4" s="14"/>
      <c r="ED4" s="13"/>
      <c r="EE4" s="12"/>
      <c r="EF4" s="12"/>
      <c r="EG4" s="13"/>
      <c r="EH4" s="14"/>
      <c r="EI4" s="13"/>
      <c r="EJ4" s="12"/>
      <c r="EK4" s="12"/>
      <c r="EL4" s="14"/>
      <c r="EM4" s="14"/>
      <c r="EN4" s="12"/>
      <c r="EO4" s="12"/>
      <c r="EP4" s="14"/>
      <c r="EQ4" s="14"/>
      <c r="ER4" s="12"/>
      <c r="ES4" s="12"/>
      <c r="ET4" s="13"/>
      <c r="EU4" s="14"/>
      <c r="EV4" s="14"/>
      <c r="EW4" s="12"/>
      <c r="EX4" s="12"/>
      <c r="EY4" s="13"/>
      <c r="EZ4" s="14"/>
      <c r="FA4" s="14"/>
      <c r="FB4" s="12"/>
      <c r="FC4" s="12"/>
      <c r="FD4" s="13"/>
      <c r="FE4" s="14"/>
      <c r="FF4" s="14"/>
      <c r="FG4" s="12"/>
      <c r="FH4" s="12"/>
      <c r="FI4" s="13"/>
      <c r="FJ4" s="14"/>
      <c r="FK4" s="14"/>
      <c r="FL4" s="12"/>
      <c r="FM4" s="12"/>
      <c r="FN4" s="13"/>
      <c r="FO4" s="13"/>
      <c r="FP4" s="13"/>
      <c r="FQ4" s="12"/>
      <c r="FR4" s="12"/>
      <c r="FS4" s="24"/>
      <c r="FT4" s="14"/>
      <c r="FU4" s="12"/>
      <c r="FV4" s="12"/>
      <c r="FW4" s="24"/>
      <c r="FX4" s="14"/>
      <c r="FY4" s="14"/>
      <c r="FZ4" s="26"/>
      <c r="GA4" s="25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8"/>
      <c r="GM4" s="20"/>
      <c r="GN4" s="20"/>
      <c r="GO4" s="20"/>
      <c r="GP4" s="32" t="s">
        <v>157</v>
      </c>
      <c r="GQ4" s="32" t="s">
        <v>158</v>
      </c>
      <c r="GR4" s="32" t="s">
        <v>159</v>
      </c>
      <c r="GS4" s="32" t="s">
        <v>160</v>
      </c>
      <c r="GT4" s="32" t="s">
        <v>161</v>
      </c>
      <c r="GU4" s="27"/>
      <c r="GV4" s="27"/>
      <c r="GW4" s="27"/>
      <c r="GX4" s="27"/>
      <c r="GY4" s="27"/>
      <c r="GZ4" s="27"/>
      <c r="HA4" s="27"/>
    </row>
    <row r="5" spans="1:210" s="33" customFormat="1" ht="30.6" customHeight="1" x14ac:dyDescent="0.3">
      <c r="A5" s="92"/>
      <c r="B5" t="s">
        <v>162</v>
      </c>
      <c r="C5" s="34" t="s">
        <v>163</v>
      </c>
      <c r="D5" s="34" t="s">
        <v>164</v>
      </c>
      <c r="E5" t="s">
        <v>165</v>
      </c>
      <c r="F5" t="s">
        <v>166</v>
      </c>
      <c r="G5" t="s">
        <v>167</v>
      </c>
      <c r="H5" t="s">
        <v>168</v>
      </c>
      <c r="I5" t="s">
        <v>169</v>
      </c>
      <c r="J5" t="s">
        <v>170</v>
      </c>
      <c r="K5" t="s">
        <v>171</v>
      </c>
      <c r="L5" t="s">
        <v>172</v>
      </c>
      <c r="M5" t="s">
        <v>173</v>
      </c>
      <c r="N5" t="s">
        <v>174</v>
      </c>
      <c r="O5" t="s">
        <v>175</v>
      </c>
      <c r="P5" t="s">
        <v>176</v>
      </c>
      <c r="Q5" t="s">
        <v>177</v>
      </c>
      <c r="R5" t="s">
        <v>178</v>
      </c>
      <c r="S5" t="s">
        <v>179</v>
      </c>
      <c r="T5" s="35" t="s">
        <v>180</v>
      </c>
      <c r="U5" s="35" t="s">
        <v>181</v>
      </c>
      <c r="V5" t="s">
        <v>182</v>
      </c>
      <c r="W5" t="s">
        <v>183</v>
      </c>
      <c r="X5" t="s">
        <v>184</v>
      </c>
      <c r="Y5" s="35" t="s">
        <v>185</v>
      </c>
      <c r="Z5" s="35" t="s">
        <v>186</v>
      </c>
      <c r="AA5" t="s">
        <v>187</v>
      </c>
      <c r="AB5" t="s">
        <v>188</v>
      </c>
      <c r="AC5" t="s">
        <v>189</v>
      </c>
      <c r="AD5" s="35" t="s">
        <v>190</v>
      </c>
      <c r="AE5" s="35" t="s">
        <v>191</v>
      </c>
      <c r="AF5" t="s">
        <v>192</v>
      </c>
      <c r="AG5" t="s">
        <v>193</v>
      </c>
      <c r="AH5" t="s">
        <v>194</v>
      </c>
      <c r="AI5" s="35" t="s">
        <v>195</v>
      </c>
      <c r="AJ5" s="35" t="s">
        <v>196</v>
      </c>
      <c r="AK5" t="s">
        <v>197</v>
      </c>
      <c r="AL5" t="s">
        <v>198</v>
      </c>
      <c r="AM5" t="s">
        <v>199</v>
      </c>
      <c r="AN5" s="35" t="s">
        <v>200</v>
      </c>
      <c r="AO5" s="35" t="s">
        <v>201</v>
      </c>
      <c r="AP5" t="s">
        <v>202</v>
      </c>
      <c r="AQ5" t="s">
        <v>203</v>
      </c>
      <c r="AR5" t="s">
        <v>204</v>
      </c>
      <c r="AS5" s="35" t="s">
        <v>205</v>
      </c>
      <c r="AT5" s="35" t="s">
        <v>206</v>
      </c>
      <c r="AU5" t="s">
        <v>207</v>
      </c>
      <c r="AV5" t="s">
        <v>208</v>
      </c>
      <c r="AW5" t="s">
        <v>209</v>
      </c>
      <c r="AX5" t="s">
        <v>210</v>
      </c>
      <c r="AY5" s="35" t="s">
        <v>211</v>
      </c>
      <c r="AZ5" s="35" t="s">
        <v>212</v>
      </c>
      <c r="BA5" t="s">
        <v>213</v>
      </c>
      <c r="BB5" t="s">
        <v>214</v>
      </c>
      <c r="BC5" t="s">
        <v>215</v>
      </c>
      <c r="BD5" s="36" t="s">
        <v>216</v>
      </c>
      <c r="BE5" s="35" t="s">
        <v>217</v>
      </c>
      <c r="BF5" t="s">
        <v>218</v>
      </c>
      <c r="BG5" t="s">
        <v>219</v>
      </c>
      <c r="BH5" s="34" t="s">
        <v>220</v>
      </c>
      <c r="BI5" t="s">
        <v>221</v>
      </c>
      <c r="BJ5" t="s">
        <v>222</v>
      </c>
      <c r="BK5" t="s">
        <v>223</v>
      </c>
      <c r="BL5" t="s">
        <v>224</v>
      </c>
      <c r="BM5" t="s">
        <v>225</v>
      </c>
      <c r="BN5" t="s">
        <v>226</v>
      </c>
      <c r="BO5" t="s">
        <v>227</v>
      </c>
      <c r="BP5" t="s">
        <v>228</v>
      </c>
      <c r="BQ5" t="s">
        <v>229</v>
      </c>
      <c r="BR5" t="s">
        <v>230</v>
      </c>
      <c r="BS5" t="s">
        <v>231</v>
      </c>
      <c r="BT5" t="s">
        <v>232</v>
      </c>
      <c r="BU5" t="s">
        <v>233</v>
      </c>
      <c r="BV5" t="s">
        <v>234</v>
      </c>
      <c r="BW5" t="s">
        <v>235</v>
      </c>
      <c r="BX5" t="s">
        <v>236</v>
      </c>
      <c r="BY5" t="s">
        <v>237</v>
      </c>
      <c r="BZ5" t="s">
        <v>238</v>
      </c>
      <c r="CA5" t="s">
        <v>239</v>
      </c>
      <c r="CB5" t="s">
        <v>240</v>
      </c>
      <c r="CC5" t="s">
        <v>241</v>
      </c>
      <c r="CD5" t="s">
        <v>242</v>
      </c>
      <c r="CE5" t="s">
        <v>243</v>
      </c>
      <c r="CF5" t="s">
        <v>244</v>
      </c>
      <c r="CG5" t="s">
        <v>245</v>
      </c>
      <c r="CH5" t="s">
        <v>246</v>
      </c>
      <c r="CI5" t="s">
        <v>247</v>
      </c>
      <c r="CJ5" t="s">
        <v>248</v>
      </c>
      <c r="CK5" t="s">
        <v>249</v>
      </c>
      <c r="CL5" t="s">
        <v>250</v>
      </c>
      <c r="CM5" t="s">
        <v>251</v>
      </c>
      <c r="CN5" t="s">
        <v>252</v>
      </c>
      <c r="CO5" t="s">
        <v>253</v>
      </c>
      <c r="CP5" t="s">
        <v>254</v>
      </c>
      <c r="CQ5" t="s">
        <v>255</v>
      </c>
      <c r="CR5" s="37" t="s">
        <v>256</v>
      </c>
      <c r="CS5" s="37" t="s">
        <v>257</v>
      </c>
      <c r="CT5" t="s">
        <v>258</v>
      </c>
      <c r="CU5" t="s">
        <v>259</v>
      </c>
      <c r="CV5" t="s">
        <v>260</v>
      </c>
      <c r="CW5" t="s">
        <v>261</v>
      </c>
      <c r="CX5" t="s">
        <v>262</v>
      </c>
      <c r="CY5" t="s">
        <v>263</v>
      </c>
      <c r="CZ5" t="s">
        <v>264</v>
      </c>
      <c r="DA5" s="37" t="s">
        <v>265</v>
      </c>
      <c r="DB5" s="37" t="s">
        <v>266</v>
      </c>
      <c r="DC5" t="s">
        <v>267</v>
      </c>
      <c r="DD5" t="s">
        <v>268</v>
      </c>
      <c r="DE5" t="s">
        <v>269</v>
      </c>
      <c r="DF5" s="38" t="s">
        <v>270</v>
      </c>
      <c r="DG5" s="38" t="s">
        <v>271</v>
      </c>
      <c r="DH5" t="s">
        <v>272</v>
      </c>
      <c r="DI5" t="s">
        <v>273</v>
      </c>
      <c r="DJ5" t="s">
        <v>274</v>
      </c>
      <c r="DK5" s="35" t="s">
        <v>275</v>
      </c>
      <c r="DL5" s="35" t="s">
        <v>276</v>
      </c>
      <c r="DM5" t="s">
        <v>277</v>
      </c>
      <c r="DN5" t="s">
        <v>278</v>
      </c>
      <c r="DO5" t="s">
        <v>279</v>
      </c>
      <c r="DP5" t="s">
        <v>280</v>
      </c>
      <c r="DQ5" t="s">
        <v>281</v>
      </c>
      <c r="DR5" t="s">
        <v>282</v>
      </c>
      <c r="DS5" t="s">
        <v>283</v>
      </c>
      <c r="DT5" t="s">
        <v>284</v>
      </c>
      <c r="DU5" s="35" t="s">
        <v>285</v>
      </c>
      <c r="DV5" s="35" t="s">
        <v>286</v>
      </c>
      <c r="DW5" t="s">
        <v>287</v>
      </c>
      <c r="DX5" t="s">
        <v>288</v>
      </c>
      <c r="DY5" t="s">
        <v>289</v>
      </c>
      <c r="DZ5" s="35" t="s">
        <v>290</v>
      </c>
      <c r="EA5" s="35" t="s">
        <v>291</v>
      </c>
      <c r="EB5" t="s">
        <v>292</v>
      </c>
      <c r="EC5" t="s">
        <v>293</v>
      </c>
      <c r="ED5" t="s">
        <v>294</v>
      </c>
      <c r="EE5" s="35" t="s">
        <v>295</v>
      </c>
      <c r="EF5" s="35" t="s">
        <v>296</v>
      </c>
      <c r="EG5" t="s">
        <v>297</v>
      </c>
      <c r="EH5" t="s">
        <v>298</v>
      </c>
      <c r="EI5" t="s">
        <v>299</v>
      </c>
      <c r="EJ5" s="35" t="s">
        <v>300</v>
      </c>
      <c r="EK5" s="35" t="s">
        <v>301</v>
      </c>
      <c r="EL5" t="s">
        <v>302</v>
      </c>
      <c r="EM5" t="s">
        <v>303</v>
      </c>
      <c r="EN5" s="35" t="s">
        <v>304</v>
      </c>
      <c r="EO5" s="35" t="s">
        <v>305</v>
      </c>
      <c r="EP5" t="s">
        <v>306</v>
      </c>
      <c r="EQ5" t="s">
        <v>307</v>
      </c>
      <c r="ER5" s="35" t="s">
        <v>308</v>
      </c>
      <c r="ES5" s="35" t="s">
        <v>309</v>
      </c>
      <c r="ET5" t="s">
        <v>310</v>
      </c>
      <c r="EU5" t="s">
        <v>311</v>
      </c>
      <c r="EV5" t="s">
        <v>312</v>
      </c>
      <c r="EW5" s="35" t="s">
        <v>313</v>
      </c>
      <c r="EX5" s="35" t="s">
        <v>314</v>
      </c>
      <c r="EY5" t="s">
        <v>315</v>
      </c>
      <c r="EZ5" t="s">
        <v>316</v>
      </c>
      <c r="FA5" t="s">
        <v>317</v>
      </c>
      <c r="FB5" s="35" t="s">
        <v>318</v>
      </c>
      <c r="FC5" s="35" t="s">
        <v>319</v>
      </c>
      <c r="FD5" t="s">
        <v>320</v>
      </c>
      <c r="FE5" t="s">
        <v>321</v>
      </c>
      <c r="FF5" t="s">
        <v>322</v>
      </c>
      <c r="FG5" s="35" t="s">
        <v>323</v>
      </c>
      <c r="FH5" s="35" t="s">
        <v>324</v>
      </c>
      <c r="FI5" t="s">
        <v>325</v>
      </c>
      <c r="FJ5" t="s">
        <v>326</v>
      </c>
      <c r="FK5" t="s">
        <v>327</v>
      </c>
      <c r="FL5" s="35" t="s">
        <v>328</v>
      </c>
      <c r="FM5" s="35" t="s">
        <v>329</v>
      </c>
      <c r="FN5" t="s">
        <v>330</v>
      </c>
      <c r="FO5" t="s">
        <v>331</v>
      </c>
      <c r="FP5" t="s">
        <v>332</v>
      </c>
      <c r="FQ5" s="35" t="s">
        <v>333</v>
      </c>
      <c r="FR5" s="35" t="s">
        <v>334</v>
      </c>
      <c r="FS5" t="s">
        <v>335</v>
      </c>
      <c r="FT5" t="s">
        <v>336</v>
      </c>
      <c r="FU5" s="35" t="s">
        <v>337</v>
      </c>
      <c r="FV5" s="35" t="s">
        <v>338</v>
      </c>
      <c r="FW5" t="s">
        <v>339</v>
      </c>
      <c r="FX5" t="s">
        <v>340</v>
      </c>
      <c r="FY5" t="s">
        <v>341</v>
      </c>
      <c r="FZ5" t="s">
        <v>342</v>
      </c>
      <c r="GA5" t="s">
        <v>343</v>
      </c>
      <c r="GB5" t="s">
        <v>344</v>
      </c>
      <c r="GC5" t="s">
        <v>345</v>
      </c>
      <c r="GD5" t="s">
        <v>346</v>
      </c>
      <c r="GE5" t="s">
        <v>347</v>
      </c>
      <c r="GF5" t="s">
        <v>348</v>
      </c>
      <c r="GG5" t="s">
        <v>349</v>
      </c>
      <c r="GH5" t="s">
        <v>350</v>
      </c>
      <c r="GI5" t="s">
        <v>351</v>
      </c>
      <c r="GJ5" t="s">
        <v>352</v>
      </c>
      <c r="GK5" t="s">
        <v>353</v>
      </c>
      <c r="GL5" t="s">
        <v>354</v>
      </c>
      <c r="GM5" t="s">
        <v>355</v>
      </c>
      <c r="GN5" t="s">
        <v>356</v>
      </c>
      <c r="GO5" t="s">
        <v>357</v>
      </c>
      <c r="GP5" t="s">
        <v>358</v>
      </c>
      <c r="GQ5" t="s">
        <v>359</v>
      </c>
      <c r="GR5" t="s">
        <v>360</v>
      </c>
      <c r="GS5" t="s">
        <v>361</v>
      </c>
      <c r="GT5" t="s">
        <v>362</v>
      </c>
      <c r="GU5" t="s">
        <v>363</v>
      </c>
      <c r="GV5" t="s">
        <v>364</v>
      </c>
      <c r="GW5" t="s">
        <v>365</v>
      </c>
      <c r="GX5" t="s">
        <v>366</v>
      </c>
      <c r="GY5" t="s">
        <v>367</v>
      </c>
      <c r="GZ5" t="s">
        <v>368</v>
      </c>
      <c r="HA5" t="s">
        <v>369</v>
      </c>
    </row>
    <row r="6" spans="1:210" s="9" customFormat="1" ht="15.6" customHeight="1" x14ac:dyDescent="0.3">
      <c r="A6" s="92" t="s">
        <v>384</v>
      </c>
      <c r="B6" s="39">
        <v>0.74358974358974361</v>
      </c>
      <c r="C6" s="39">
        <v>0.25641025641025639</v>
      </c>
      <c r="D6" s="39">
        <v>0.12820512820512819</v>
      </c>
      <c r="E6" s="39">
        <v>0</v>
      </c>
      <c r="F6" s="39">
        <v>0.12820512820512819</v>
      </c>
      <c r="G6" s="39">
        <v>0.61538461538461542</v>
      </c>
      <c r="H6" s="39">
        <v>0.12820512820512819</v>
      </c>
      <c r="I6" s="39">
        <v>0.1</v>
      </c>
      <c r="J6" s="39">
        <v>0.9</v>
      </c>
      <c r="K6" s="39">
        <v>7.6923076923076927E-2</v>
      </c>
      <c r="L6" s="39">
        <v>0</v>
      </c>
      <c r="M6" s="39">
        <v>5.128205128205128E-2</v>
      </c>
      <c r="N6" s="39">
        <v>0.87179487179487181</v>
      </c>
      <c r="O6" s="40"/>
      <c r="P6" s="40"/>
      <c r="Q6" s="41">
        <v>5.333333333333333</v>
      </c>
      <c r="R6" s="41">
        <v>5.333333333333333</v>
      </c>
      <c r="S6" s="41">
        <v>5.333333333333333</v>
      </c>
      <c r="T6" s="42"/>
      <c r="U6" s="42"/>
      <c r="V6" s="41">
        <v>5.333333333333333</v>
      </c>
      <c r="W6" s="41">
        <v>5.5</v>
      </c>
      <c r="X6" s="41">
        <v>5.5</v>
      </c>
      <c r="Y6" s="42"/>
      <c r="Z6" s="42"/>
      <c r="AA6" s="41">
        <v>5.333333333333333</v>
      </c>
      <c r="AB6" s="41">
        <v>5.666666666666667</v>
      </c>
      <c r="AC6" s="41">
        <v>5.5</v>
      </c>
      <c r="AD6" s="42"/>
      <c r="AE6" s="42"/>
      <c r="AF6" s="41">
        <v>4.5555555555555554</v>
      </c>
      <c r="AG6" s="41">
        <v>4.7777777777777777</v>
      </c>
      <c r="AH6" s="41">
        <v>4.5555555555555554</v>
      </c>
      <c r="AI6" s="43"/>
      <c r="AJ6" s="43"/>
      <c r="AK6" s="41">
        <v>4.384615384615385</v>
      </c>
      <c r="AL6" s="41">
        <v>4.6538461538461542</v>
      </c>
      <c r="AM6" s="41">
        <v>3.7692307692307692</v>
      </c>
      <c r="AN6" s="43"/>
      <c r="AO6" s="43"/>
      <c r="AP6" s="41">
        <v>4.2</v>
      </c>
      <c r="AQ6" s="41">
        <v>4.8</v>
      </c>
      <c r="AR6" s="41">
        <v>4.5999999999999996</v>
      </c>
      <c r="AS6" s="43"/>
      <c r="AT6" s="43"/>
      <c r="AU6" s="41">
        <v>4.1428571428571432</v>
      </c>
      <c r="AV6" s="41">
        <v>4.4285714285714288</v>
      </c>
      <c r="AW6" s="41">
        <v>4.2857142857142856</v>
      </c>
      <c r="AX6" s="41">
        <v>4.8148148148148149</v>
      </c>
      <c r="AY6" s="43"/>
      <c r="AZ6" s="43"/>
      <c r="BA6" s="41">
        <v>4.4545454545454541</v>
      </c>
      <c r="BB6" s="41">
        <v>4.1818181818181817</v>
      </c>
      <c r="BC6" s="41">
        <v>5.4545454545454541</v>
      </c>
      <c r="BD6" s="43"/>
      <c r="BE6" s="43"/>
      <c r="BF6" s="41">
        <v>4.7272727272727275</v>
      </c>
      <c r="BG6" s="41">
        <v>5.3636363636363633</v>
      </c>
      <c r="BH6" s="41">
        <v>5.2727272727272725</v>
      </c>
      <c r="BI6" s="41">
        <v>5.7631578947368425</v>
      </c>
      <c r="BJ6" s="41">
        <v>5.4736842105263159</v>
      </c>
      <c r="BK6" s="41">
        <v>4.5263157894736841</v>
      </c>
      <c r="BL6" s="41">
        <v>4.6578947368421053</v>
      </c>
      <c r="BM6" s="41">
        <v>5.5405405405405403</v>
      </c>
      <c r="BN6" s="41">
        <v>5.6</v>
      </c>
      <c r="BO6" s="41">
        <v>5.0294117647058822</v>
      </c>
      <c r="BP6" s="41">
        <v>5</v>
      </c>
      <c r="BQ6" s="41">
        <v>4.5405405405405403</v>
      </c>
      <c r="BR6" s="41">
        <v>3.810810810810811</v>
      </c>
      <c r="BS6" s="41">
        <v>4.6923076923076925</v>
      </c>
      <c r="BT6" s="41">
        <v>4.333333333333333</v>
      </c>
      <c r="BU6" s="41">
        <v>4.5641025641025639</v>
      </c>
      <c r="BV6" s="41">
        <v>4.7435897435897436</v>
      </c>
      <c r="BW6" s="41">
        <v>5.1282051282051286</v>
      </c>
      <c r="BX6" s="41">
        <v>4.9705882352941178</v>
      </c>
      <c r="BY6" s="41">
        <v>5.0909090909090908</v>
      </c>
      <c r="BZ6" s="41">
        <v>5.1621621621621623</v>
      </c>
      <c r="CA6" s="41">
        <v>4.7027027027027026</v>
      </c>
      <c r="CB6" s="41">
        <v>4.5405405405405403</v>
      </c>
      <c r="CC6" s="41">
        <v>4.4285714285714288</v>
      </c>
      <c r="CD6" s="41">
        <v>4.5</v>
      </c>
      <c r="CE6" s="41">
        <v>4.2105263157894735</v>
      </c>
      <c r="CF6" s="43">
        <v>0</v>
      </c>
      <c r="CG6" s="43">
        <v>0.76666666666666672</v>
      </c>
      <c r="CH6" s="43">
        <v>0.16666666666666666</v>
      </c>
      <c r="CI6" s="43">
        <v>6.6666666666666666E-2</v>
      </c>
      <c r="CJ6" s="44">
        <v>4.7179487179487181</v>
      </c>
      <c r="CK6" s="41">
        <v>5.0740740740740744</v>
      </c>
      <c r="CL6" s="41">
        <v>5.3703703703703702</v>
      </c>
      <c r="CM6" s="41">
        <v>4.5526315789473681</v>
      </c>
      <c r="CN6" s="41">
        <v>4.6315789473684212</v>
      </c>
      <c r="CO6" s="41">
        <v>5.7435897435897436</v>
      </c>
      <c r="CP6" s="41">
        <v>5.7837837837837842</v>
      </c>
      <c r="CQ6" s="41">
        <v>5.580645161290323</v>
      </c>
      <c r="CR6" s="43"/>
      <c r="CS6" s="43"/>
      <c r="CT6" s="43">
        <v>0.30769230769230771</v>
      </c>
      <c r="CU6" s="43">
        <v>0</v>
      </c>
      <c r="CV6" s="43">
        <v>0.38461538461538464</v>
      </c>
      <c r="CW6" s="43">
        <v>0.30769230769230771</v>
      </c>
      <c r="CX6" s="41">
        <v>5.4444444444444446</v>
      </c>
      <c r="CY6" s="41">
        <v>5.6296296296296298</v>
      </c>
      <c r="CZ6" s="41">
        <v>5.0256410256410255</v>
      </c>
      <c r="DA6" s="43"/>
      <c r="DB6" s="43"/>
      <c r="DC6" s="41">
        <v>5.166666666666667</v>
      </c>
      <c r="DD6" s="41">
        <v>5.5</v>
      </c>
      <c r="DE6" s="41">
        <v>5.5</v>
      </c>
      <c r="DF6" s="43"/>
      <c r="DG6" s="43"/>
      <c r="DH6" s="41">
        <v>5.5</v>
      </c>
      <c r="DI6" s="41">
        <v>5.5</v>
      </c>
      <c r="DJ6" s="41">
        <v>5.5</v>
      </c>
      <c r="DK6" s="43"/>
      <c r="DL6" s="43"/>
      <c r="DM6" s="41">
        <v>6</v>
      </c>
      <c r="DN6" s="41">
        <v>6</v>
      </c>
      <c r="DO6" s="41">
        <v>6</v>
      </c>
      <c r="DP6" s="41">
        <v>4.333333333333333</v>
      </c>
      <c r="DQ6" s="41">
        <v>4.666666666666667</v>
      </c>
      <c r="DR6" s="41">
        <v>4.666666666666667</v>
      </c>
      <c r="DS6" s="41">
        <v>4.666666666666667</v>
      </c>
      <c r="DT6" s="41">
        <v>6</v>
      </c>
      <c r="DU6" s="43"/>
      <c r="DV6" s="45"/>
      <c r="DW6" s="41">
        <v>4.583333333333333</v>
      </c>
      <c r="DX6" s="41">
        <v>6</v>
      </c>
      <c r="DY6" s="41">
        <v>5.0625</v>
      </c>
      <c r="DZ6" s="43"/>
      <c r="EA6" s="43"/>
      <c r="EB6" s="41">
        <v>4.4285714285714288</v>
      </c>
      <c r="EC6" s="41">
        <v>4.2857142857142856</v>
      </c>
      <c r="ED6" s="41">
        <v>4.2857142857142856</v>
      </c>
      <c r="EE6" s="43"/>
      <c r="EF6" s="43"/>
      <c r="EG6" s="41">
        <v>4.3571428571428568</v>
      </c>
      <c r="EH6" s="41">
        <v>4.1428571428571432</v>
      </c>
      <c r="EI6" s="41">
        <v>4.3571428571428568</v>
      </c>
      <c r="EJ6" s="43"/>
      <c r="EK6" s="43"/>
      <c r="EL6" s="41">
        <v>5.1428571428571432</v>
      </c>
      <c r="EM6" s="41">
        <v>4.8571428571428568</v>
      </c>
      <c r="EN6" s="43"/>
      <c r="EO6" s="43"/>
      <c r="EP6" s="41">
        <v>4.8571428571428568</v>
      </c>
      <c r="EQ6" s="41">
        <v>5</v>
      </c>
      <c r="ER6" s="43"/>
      <c r="ES6" s="43"/>
      <c r="ET6" s="41">
        <v>5.5714285714285712</v>
      </c>
      <c r="EU6" s="41">
        <v>5.8571428571428568</v>
      </c>
      <c r="EV6" s="41">
        <v>5.4285714285714288</v>
      </c>
      <c r="EW6" s="43"/>
      <c r="EX6" s="43"/>
      <c r="EY6" s="41">
        <v>5.7142857142857144</v>
      </c>
      <c r="EZ6" s="41">
        <v>5.7142857142857144</v>
      </c>
      <c r="FA6" s="41">
        <v>5.4285714285714288</v>
      </c>
      <c r="FB6" s="43"/>
      <c r="FC6" s="43"/>
      <c r="FD6" s="41">
        <v>5.4444444444444446</v>
      </c>
      <c r="FE6" s="41">
        <v>5.666666666666667</v>
      </c>
      <c r="FF6" s="41">
        <v>5.333333333333333</v>
      </c>
      <c r="FG6" s="43"/>
      <c r="FH6" s="43"/>
      <c r="FI6" s="41">
        <v>5.666666666666667</v>
      </c>
      <c r="FJ6" s="41">
        <v>5.666666666666667</v>
      </c>
      <c r="FK6" s="41">
        <v>5.666666666666667</v>
      </c>
      <c r="FL6" s="43"/>
      <c r="FM6" s="43"/>
      <c r="FN6" s="41">
        <v>5.333333333333333</v>
      </c>
      <c r="FO6" s="41">
        <v>5.333333333333333</v>
      </c>
      <c r="FP6" s="41">
        <v>4.833333333333333</v>
      </c>
      <c r="FQ6" s="43"/>
      <c r="FR6" s="43"/>
      <c r="FS6" s="41">
        <v>5.5</v>
      </c>
      <c r="FT6" s="41">
        <v>5.5</v>
      </c>
      <c r="FU6" s="43"/>
      <c r="FV6" s="43"/>
      <c r="FW6" s="41">
        <v>5.5</v>
      </c>
      <c r="FX6" s="41">
        <v>5.5</v>
      </c>
      <c r="FY6" s="41">
        <v>5.5</v>
      </c>
      <c r="FZ6" s="41">
        <v>5</v>
      </c>
      <c r="GA6" s="41">
        <v>4.7333333333333334</v>
      </c>
      <c r="GB6" s="41">
        <v>5.5</v>
      </c>
      <c r="GC6" s="41">
        <v>5.0714285714285712</v>
      </c>
      <c r="GD6" s="41">
        <v>5.6428571428571432</v>
      </c>
      <c r="GE6" s="41">
        <v>5.1875</v>
      </c>
      <c r="GF6" s="41">
        <v>5.0625</v>
      </c>
      <c r="GG6" s="41">
        <v>5.25</v>
      </c>
      <c r="GH6" s="41">
        <v>4.75</v>
      </c>
      <c r="GI6" s="41">
        <v>5.4375</v>
      </c>
      <c r="GJ6" s="41">
        <v>5.5</v>
      </c>
      <c r="GK6" s="41">
        <v>5.5</v>
      </c>
      <c r="GL6" s="46">
        <v>5.0909090909090908</v>
      </c>
      <c r="GM6" s="47"/>
      <c r="GN6" s="47"/>
      <c r="GO6" s="41">
        <v>4.7948717948717947</v>
      </c>
      <c r="GP6" s="48">
        <v>7.6923076923076927E-2</v>
      </c>
      <c r="GQ6" s="48">
        <v>0.10256410256410256</v>
      </c>
      <c r="GR6" s="49">
        <v>0.23076923076923078</v>
      </c>
      <c r="GS6" s="48">
        <v>0.20512820512820512</v>
      </c>
      <c r="GT6" s="48">
        <v>0.38461538461538464</v>
      </c>
      <c r="GU6" s="41">
        <v>5.1025641025641022</v>
      </c>
      <c r="GV6" s="41">
        <v>4.8205128205128203</v>
      </c>
      <c r="GW6" s="41">
        <v>4.5897435897435894</v>
      </c>
      <c r="GX6" s="41">
        <v>5.5641025641025639</v>
      </c>
      <c r="GY6" s="41">
        <v>5.1282051282051286</v>
      </c>
      <c r="GZ6" s="41">
        <v>5.5897435897435894</v>
      </c>
      <c r="HA6" s="41">
        <v>5.0769230769230766</v>
      </c>
    </row>
    <row r="7" spans="1:210" ht="14.4" customHeight="1" x14ac:dyDescent="0.3">
      <c r="A7" s="92" t="s">
        <v>385</v>
      </c>
      <c r="B7" s="50">
        <v>0.98918918918918919</v>
      </c>
      <c r="C7" s="50">
        <v>1.0810810810810811E-2</v>
      </c>
      <c r="D7" s="51">
        <v>0.55135135135135138</v>
      </c>
      <c r="E7" s="50">
        <v>0.21621621621621623</v>
      </c>
      <c r="F7" s="50">
        <v>7.0270270270270274E-2</v>
      </c>
      <c r="G7" s="50">
        <v>1.6216216216216217E-2</v>
      </c>
      <c r="H7" s="50">
        <v>0.14594594594594595</v>
      </c>
      <c r="I7" s="50">
        <v>0.47096774193548385</v>
      </c>
      <c r="J7" s="50">
        <v>0.52903225806451615</v>
      </c>
      <c r="K7" s="50">
        <v>5.4054054054054057E-2</v>
      </c>
      <c r="L7" s="50">
        <v>8.1081081081081086E-2</v>
      </c>
      <c r="M7" s="50">
        <v>0.25945945945945947</v>
      </c>
      <c r="N7" s="50">
        <v>0.60540540540540544</v>
      </c>
      <c r="O7" s="52"/>
      <c r="P7" s="52"/>
      <c r="Q7" s="53">
        <v>4.2857142857142856</v>
      </c>
      <c r="R7" s="53">
        <v>4.6190476190476186</v>
      </c>
      <c r="S7" s="53">
        <v>4.666666666666667</v>
      </c>
      <c r="T7" s="54"/>
      <c r="U7" s="54"/>
      <c r="V7" s="55">
        <v>4.6779661016949152</v>
      </c>
      <c r="W7" s="55">
        <v>4.8305084745762707</v>
      </c>
      <c r="X7" s="53">
        <v>4.7796610169491522</v>
      </c>
      <c r="Y7" s="54"/>
      <c r="Z7" s="54"/>
      <c r="AA7" s="53">
        <v>4.5301204819277112</v>
      </c>
      <c r="AB7" s="53">
        <v>4.6024096385542173</v>
      </c>
      <c r="AC7" s="55">
        <v>4.5542168674698793</v>
      </c>
      <c r="AD7" s="54"/>
      <c r="AE7" s="54"/>
      <c r="AF7" s="55">
        <v>4.6226415094339623</v>
      </c>
      <c r="AG7" s="53">
        <v>4.7735849056603774</v>
      </c>
      <c r="AH7" s="53">
        <v>4.7924528301886795</v>
      </c>
      <c r="AI7" s="56"/>
      <c r="AJ7" s="56"/>
      <c r="AK7" s="53">
        <v>4.3214285714285712</v>
      </c>
      <c r="AL7" s="55">
        <v>4.5428571428571427</v>
      </c>
      <c r="AM7" s="55">
        <v>3.7285714285714286</v>
      </c>
      <c r="AN7" s="56"/>
      <c r="AO7" s="56"/>
      <c r="AP7" s="53">
        <v>3.8648648648648649</v>
      </c>
      <c r="AQ7" s="53">
        <v>4.0810810810810807</v>
      </c>
      <c r="AR7" s="53">
        <v>3.5135135135135136</v>
      </c>
      <c r="AS7" s="56"/>
      <c r="AT7" s="56"/>
      <c r="AU7" s="53">
        <v>4.3181818181818183</v>
      </c>
      <c r="AV7" s="53">
        <v>4.4090909090909092</v>
      </c>
      <c r="AW7" s="55">
        <v>4.3636363636363633</v>
      </c>
      <c r="AX7" s="55">
        <v>4.1146496815286628</v>
      </c>
      <c r="AY7" s="56"/>
      <c r="AZ7" s="56"/>
      <c r="BA7" s="53">
        <v>3.373015873015873</v>
      </c>
      <c r="BB7" s="53">
        <v>3.2142857142857144</v>
      </c>
      <c r="BC7" s="53">
        <v>4.4206349206349209</v>
      </c>
      <c r="BD7" s="56"/>
      <c r="BE7" s="56"/>
      <c r="BF7" s="53">
        <v>3.7159090909090908</v>
      </c>
      <c r="BG7" s="53">
        <v>3.6363636363636362</v>
      </c>
      <c r="BH7" s="55">
        <v>3.3295454545454546</v>
      </c>
      <c r="BI7" s="55">
        <v>4.3351648351648349</v>
      </c>
      <c r="BJ7" s="55">
        <v>4.8406593406593403</v>
      </c>
      <c r="BK7" s="55">
        <v>3.5934065934065935</v>
      </c>
      <c r="BL7" s="53">
        <v>3.7556818181818183</v>
      </c>
      <c r="BM7" s="53">
        <v>4.2383720930232558</v>
      </c>
      <c r="BN7" s="53">
        <v>4.484076433121019</v>
      </c>
      <c r="BO7" s="53">
        <v>4.4171779141104297</v>
      </c>
      <c r="BP7" s="53">
        <v>4.6531791907514455</v>
      </c>
      <c r="BQ7" s="55">
        <v>4.4261363636363633</v>
      </c>
      <c r="BR7" s="55">
        <v>3.7</v>
      </c>
      <c r="BS7" s="53">
        <v>3.7135135135135133</v>
      </c>
      <c r="BT7" s="53">
        <v>3.9726775956284155</v>
      </c>
      <c r="BU7" s="53">
        <v>3.7431693989071038</v>
      </c>
      <c r="BV7" s="53">
        <v>4.4419889502762429</v>
      </c>
      <c r="BW7" s="53">
        <v>3.4864864864864864</v>
      </c>
      <c r="BX7" s="53">
        <v>3.4692737430167599</v>
      </c>
      <c r="BY7" s="55">
        <v>3.298136645962733</v>
      </c>
      <c r="BZ7" s="55">
        <v>3.7195121951219514</v>
      </c>
      <c r="CA7" s="53">
        <v>3.7654320987654319</v>
      </c>
      <c r="CB7" s="53">
        <v>3.68944099378882</v>
      </c>
      <c r="CC7" s="53">
        <v>3.4629629629629628</v>
      </c>
      <c r="CD7" s="55">
        <v>3.103448275862069</v>
      </c>
      <c r="CE7" s="55">
        <v>3.1142857142857143</v>
      </c>
      <c r="CF7" s="56">
        <v>0.19354838709677419</v>
      </c>
      <c r="CG7" s="56">
        <v>0.4731182795698925</v>
      </c>
      <c r="CH7" s="56">
        <v>0.29032258064516131</v>
      </c>
      <c r="CI7" s="56">
        <v>4.3010752688172046E-2</v>
      </c>
      <c r="CJ7" s="53">
        <v>3.535135135135135</v>
      </c>
      <c r="CK7" s="53">
        <v>4.4689265536723166</v>
      </c>
      <c r="CL7" s="53">
        <v>4.5771428571428574</v>
      </c>
      <c r="CM7" s="53">
        <v>4.1165644171779139</v>
      </c>
      <c r="CN7" s="53">
        <v>4.2530864197530862</v>
      </c>
      <c r="CO7" s="53">
        <v>5.3513513513513518</v>
      </c>
      <c r="CP7" s="53">
        <v>5.044692737430168</v>
      </c>
      <c r="CQ7" s="53">
        <v>5.0597014925373136</v>
      </c>
      <c r="CR7" s="56"/>
      <c r="CS7" s="56"/>
      <c r="CT7" s="56">
        <v>0.14054054054054055</v>
      </c>
      <c r="CU7" s="56">
        <v>4.3243243243243246E-2</v>
      </c>
      <c r="CV7" s="56">
        <v>0.32432432432432434</v>
      </c>
      <c r="CW7" s="56">
        <v>0.49189189189189192</v>
      </c>
      <c r="CX7" s="53">
        <v>4.2774193548387096</v>
      </c>
      <c r="CY7" s="53">
        <v>4.0448717948717947</v>
      </c>
      <c r="CZ7" s="53">
        <v>3.9243243243243242</v>
      </c>
      <c r="DA7" s="56"/>
      <c r="DB7" s="56"/>
      <c r="DC7" s="53">
        <v>4.0892857142857144</v>
      </c>
      <c r="DD7" s="53">
        <v>4.5535714285714288</v>
      </c>
      <c r="DE7" s="53">
        <v>4.5</v>
      </c>
      <c r="DF7" s="56"/>
      <c r="DG7" s="56"/>
      <c r="DH7" s="53">
        <v>4.6258064516129034</v>
      </c>
      <c r="DI7" s="53">
        <v>4.7806451612903222</v>
      </c>
      <c r="DJ7" s="53">
        <v>4.6193548387096772</v>
      </c>
      <c r="DK7" s="56"/>
      <c r="DL7" s="56"/>
      <c r="DM7" s="53">
        <v>3.9642857142857144</v>
      </c>
      <c r="DN7" s="55">
        <v>4.2857142857142856</v>
      </c>
      <c r="DO7" s="55">
        <v>4.3571428571428568</v>
      </c>
      <c r="DP7" s="55">
        <v>4.0232558139534884</v>
      </c>
      <c r="DQ7" s="55">
        <v>3.9069767441860463</v>
      </c>
      <c r="DR7" s="55">
        <v>3.6511627906976742</v>
      </c>
      <c r="DS7" s="55">
        <v>3.6976744186046511</v>
      </c>
      <c r="DT7" s="53">
        <v>3.911111111111111</v>
      </c>
      <c r="DU7" s="56"/>
      <c r="DW7" s="53">
        <v>3.8551724137931034</v>
      </c>
      <c r="DX7" s="53">
        <v>3.7777777777777777</v>
      </c>
      <c r="DY7" s="53">
        <v>4.2682926829268295</v>
      </c>
      <c r="DZ7" s="56"/>
      <c r="EA7" s="56"/>
      <c r="EB7" s="53">
        <v>4.2815533980582527</v>
      </c>
      <c r="EC7" s="53">
        <v>4.1650485436893208</v>
      </c>
      <c r="ED7" s="53">
        <v>4.233009708737864</v>
      </c>
      <c r="EE7" s="56"/>
      <c r="EF7" s="56"/>
      <c r="EG7" s="53">
        <v>4.2524271844660193</v>
      </c>
      <c r="EH7" s="55">
        <v>4.1359223300970873</v>
      </c>
      <c r="EI7" s="55">
        <v>4.1456310679611654</v>
      </c>
      <c r="EJ7" s="56"/>
      <c r="EK7" s="56"/>
      <c r="EL7" s="55">
        <v>3.9230769230769229</v>
      </c>
      <c r="EM7" s="55">
        <v>4.0512820512820511</v>
      </c>
      <c r="EN7" s="56"/>
      <c r="EO7" s="56"/>
      <c r="EP7" s="55">
        <v>4.0256410256410255</v>
      </c>
      <c r="EQ7" s="55">
        <v>4.1282051282051286</v>
      </c>
      <c r="ER7" s="56"/>
      <c r="ES7" s="56"/>
      <c r="ET7" s="53">
        <v>3.9615384615384617</v>
      </c>
      <c r="EU7" s="53">
        <v>4.0897435897435894</v>
      </c>
      <c r="EV7" s="53">
        <v>4.1923076923076925</v>
      </c>
      <c r="EW7" s="56"/>
      <c r="EX7" s="56"/>
      <c r="EY7" s="55">
        <v>3.9743589743589745</v>
      </c>
      <c r="EZ7" s="55">
        <v>4.1794871794871797</v>
      </c>
      <c r="FA7" s="53">
        <v>4.2435897435897436</v>
      </c>
      <c r="FB7" s="56"/>
      <c r="FC7" s="56"/>
      <c r="FD7" s="53">
        <v>3.4</v>
      </c>
      <c r="FE7" s="53">
        <v>3.52</v>
      </c>
      <c r="FF7" s="55">
        <v>3.6</v>
      </c>
      <c r="FG7" s="56"/>
      <c r="FH7" s="56"/>
      <c r="FI7" s="55">
        <v>2.8888888888888888</v>
      </c>
      <c r="FJ7" s="53">
        <v>2.9444444444444446</v>
      </c>
      <c r="FK7" s="53">
        <v>3.1111111111111112</v>
      </c>
      <c r="FL7" s="56"/>
      <c r="FM7" s="56"/>
      <c r="FN7" s="53">
        <v>3.4242424242424243</v>
      </c>
      <c r="FO7" s="55">
        <v>3.5151515151515151</v>
      </c>
      <c r="FP7" s="55">
        <v>3.606060606060606</v>
      </c>
      <c r="FQ7" s="56"/>
      <c r="FR7" s="56"/>
      <c r="FS7" s="53">
        <v>4.1428571428571432</v>
      </c>
      <c r="FT7" s="53">
        <v>4.1632653061224492</v>
      </c>
      <c r="FU7" s="56"/>
      <c r="FV7" s="56"/>
      <c r="FW7" s="53">
        <v>4.0163934426229506</v>
      </c>
      <c r="FX7" s="53">
        <v>4.081967213114754</v>
      </c>
      <c r="FY7" s="53">
        <v>3.6444444444444444</v>
      </c>
      <c r="FZ7" s="53">
        <v>4.666666666666667</v>
      </c>
      <c r="GA7" s="53">
        <v>4.0217391304347823</v>
      </c>
      <c r="GB7" s="53">
        <v>4.5999999999999996</v>
      </c>
      <c r="GC7" s="53">
        <v>4.6399999999999997</v>
      </c>
      <c r="GD7" s="53">
        <v>4.7733333333333334</v>
      </c>
      <c r="GE7" s="53">
        <v>4.7664233576642339</v>
      </c>
      <c r="GF7" s="53">
        <v>4.8540145985401457</v>
      </c>
      <c r="GG7" s="53">
        <v>4.9854014598540148</v>
      </c>
      <c r="GH7" s="55">
        <v>4.6058394160583944</v>
      </c>
      <c r="GI7" s="55">
        <v>4.8686131386861318</v>
      </c>
      <c r="GJ7" s="53">
        <v>4.838709677419355</v>
      </c>
      <c r="GK7" s="53">
        <v>4.946236559139785</v>
      </c>
      <c r="GL7" s="57">
        <v>4.8169934640522873</v>
      </c>
      <c r="GM7" s="41"/>
      <c r="GN7" s="41"/>
      <c r="GO7" s="58">
        <v>3.9729729729729728</v>
      </c>
      <c r="GP7" s="48">
        <v>0.17297297297297298</v>
      </c>
      <c r="GQ7" s="48">
        <v>0.35675675675675678</v>
      </c>
      <c r="GR7" s="59">
        <v>0.25405405405405407</v>
      </c>
      <c r="GS7" s="60">
        <v>5.9459459459459463E-2</v>
      </c>
      <c r="GT7" s="60">
        <v>0.15675675675675677</v>
      </c>
      <c r="GU7" s="55">
        <v>4.9675675675675679</v>
      </c>
      <c r="GV7" s="53">
        <v>4.8756756756756756</v>
      </c>
      <c r="GW7" s="53">
        <v>4.7135135135135133</v>
      </c>
      <c r="GX7" s="55">
        <v>5.3675675675675674</v>
      </c>
      <c r="GY7" s="55">
        <v>5.2540540540540537</v>
      </c>
      <c r="GZ7" s="53">
        <v>5.3945945945945946</v>
      </c>
      <c r="HA7" s="53">
        <v>5.1405405405405409</v>
      </c>
    </row>
    <row r="8" spans="1:210" ht="14.4" customHeight="1" x14ac:dyDescent="0.3">
      <c r="A8" s="89" t="s">
        <v>386</v>
      </c>
      <c r="B8" s="61"/>
      <c r="C8" s="61"/>
      <c r="D8" s="39">
        <v>0.38914323086984959</v>
      </c>
      <c r="E8" s="113">
        <v>0.23217789404839764</v>
      </c>
      <c r="F8" s="114"/>
      <c r="G8" s="39">
        <v>0.19751471550032701</v>
      </c>
      <c r="H8" s="39">
        <v>0.18116415958142576</v>
      </c>
      <c r="I8" s="39">
        <v>0.46500981033355132</v>
      </c>
      <c r="J8" s="39">
        <v>0.53499018966644862</v>
      </c>
      <c r="K8" s="61"/>
      <c r="L8" s="61"/>
      <c r="M8" s="61"/>
      <c r="N8" s="61"/>
      <c r="O8" s="62">
        <v>0.2</v>
      </c>
      <c r="P8" s="62">
        <v>0.8</v>
      </c>
      <c r="Q8" s="41">
        <v>4.5</v>
      </c>
      <c r="R8" s="41">
        <v>5.1277777777777782</v>
      </c>
      <c r="S8" s="41">
        <v>5.177777777777778</v>
      </c>
      <c r="T8" s="63">
        <v>0.85948477751756436</v>
      </c>
      <c r="U8" s="63">
        <v>0.14051522248243559</v>
      </c>
      <c r="V8" s="41">
        <v>4.6932084309133488</v>
      </c>
      <c r="W8" s="41">
        <v>4.9437939110070257</v>
      </c>
      <c r="X8" s="41">
        <v>4.7985948477751759</v>
      </c>
      <c r="Y8" s="63">
        <v>0.78837209302325584</v>
      </c>
      <c r="Z8" s="63">
        <f>1-Y8</f>
        <v>0.21162790697674416</v>
      </c>
      <c r="AA8" s="41">
        <v>4.2651162790697672</v>
      </c>
      <c r="AB8" s="41">
        <v>4.7441860465116283</v>
      </c>
      <c r="AC8" s="41">
        <v>4.5813953488372094</v>
      </c>
      <c r="AD8" s="63">
        <v>0.13577023498694518</v>
      </c>
      <c r="AE8" s="63">
        <f>1-AD8</f>
        <v>0.86422976501305482</v>
      </c>
      <c r="AF8" s="41">
        <v>4.4177545691906008</v>
      </c>
      <c r="AG8" s="41">
        <v>4.9164490861618795</v>
      </c>
      <c r="AH8" s="41">
        <v>4.8433420365535245</v>
      </c>
      <c r="AI8" s="43">
        <v>0.81167108753315653</v>
      </c>
      <c r="AJ8" s="63">
        <f>IF(AI8&lt;&gt;"",1-AI8, " ")</f>
        <v>0.18832891246684347</v>
      </c>
      <c r="AK8" s="64">
        <v>4.1511936339522544</v>
      </c>
      <c r="AL8" s="64">
        <v>4.5013262599469499</v>
      </c>
      <c r="AM8" s="41">
        <v>3.9045092838196287</v>
      </c>
      <c r="AN8" s="43"/>
      <c r="AO8" s="43"/>
      <c r="AP8" s="41"/>
      <c r="AQ8" s="41"/>
      <c r="AR8" s="58"/>
      <c r="AS8" s="43">
        <v>0.67672413793103448</v>
      </c>
      <c r="AT8" s="63">
        <f>IF(AS8&lt;&gt;"",1-AS8, " ")</f>
        <v>0.32327586206896552</v>
      </c>
      <c r="AU8" s="58">
        <v>3.7068965517241379</v>
      </c>
      <c r="AV8" s="41">
        <v>4.068965517241379</v>
      </c>
      <c r="AW8" s="41">
        <v>4.0948275862068968</v>
      </c>
      <c r="AX8" s="41">
        <v>4.2468021068472535</v>
      </c>
      <c r="AY8" s="43">
        <v>0.84352941176470586</v>
      </c>
      <c r="AZ8" s="63">
        <f>IF(AY8&lt;&gt;"",1-AY8, " ")</f>
        <v>0.15647058823529414</v>
      </c>
      <c r="BA8" s="64">
        <v>3.3917647058823528</v>
      </c>
      <c r="BB8" s="64">
        <v>4.0023529411764702</v>
      </c>
      <c r="BC8" s="41">
        <v>4.6682352941176468</v>
      </c>
      <c r="BD8" s="43">
        <v>0.68781725888324874</v>
      </c>
      <c r="BE8" s="63">
        <f>IF(BD8&lt;&gt;"",1-BD8, " ")</f>
        <v>0.31218274111675126</v>
      </c>
      <c r="BF8" s="41">
        <v>3.6349999999999998</v>
      </c>
      <c r="BG8" s="41">
        <v>3.41044776119403</v>
      </c>
      <c r="BH8" s="41">
        <v>2.9224999999999999</v>
      </c>
      <c r="BI8" s="64">
        <v>2.4969325153374231</v>
      </c>
      <c r="BJ8" s="64">
        <v>4.6913248150638873</v>
      </c>
      <c r="BK8" s="41">
        <v>3.7898215465961664</v>
      </c>
      <c r="BL8" s="41">
        <v>3.4042407660738716</v>
      </c>
      <c r="BM8" s="41">
        <v>4.0899653979238755</v>
      </c>
      <c r="BN8" s="64">
        <v>4.0589992531740107</v>
      </c>
      <c r="BO8" s="64">
        <v>4.3258928571428568</v>
      </c>
      <c r="BP8" s="41">
        <v>4.1414427157001414</v>
      </c>
      <c r="BQ8" s="41">
        <v>4.128691983122363</v>
      </c>
      <c r="BR8" s="41"/>
      <c r="BS8" s="41">
        <v>3.8221059516023543</v>
      </c>
      <c r="BT8" s="41">
        <v>3.8907103825136611</v>
      </c>
      <c r="BU8" s="41">
        <v>3.883736559139785</v>
      </c>
      <c r="BV8" s="41">
        <v>4.4401913875598087</v>
      </c>
      <c r="BW8" s="41">
        <v>4.2456724367509988</v>
      </c>
      <c r="BX8" s="41">
        <v>4.2495023224950232</v>
      </c>
      <c r="BY8" s="41">
        <v>4.2794636556104448</v>
      </c>
      <c r="BZ8" s="41">
        <v>4.3247744621790423</v>
      </c>
      <c r="CA8" s="41">
        <v>4.4475471698113207</v>
      </c>
      <c r="CB8" s="41">
        <v>4.2626984126984127</v>
      </c>
      <c r="CC8" s="41">
        <v>3.9641255605381165</v>
      </c>
      <c r="CD8" s="41">
        <v>3.487437185929648</v>
      </c>
      <c r="CE8" s="41">
        <v>3.5241379310344829</v>
      </c>
      <c r="CF8" s="43">
        <v>0.43623283191628515</v>
      </c>
      <c r="CG8" s="43">
        <v>0.42380640941792019</v>
      </c>
      <c r="CH8" s="43">
        <v>0.11314584695879661</v>
      </c>
      <c r="CI8" s="43">
        <v>2.4852844996729889E-2</v>
      </c>
      <c r="CJ8" s="41">
        <v>4.0863874345549736</v>
      </c>
      <c r="CK8" s="41">
        <v>4.9353612167300378</v>
      </c>
      <c r="CL8" s="41">
        <v>4.8423047763457161</v>
      </c>
      <c r="CM8" s="41">
        <v>4.0296347346657475</v>
      </c>
      <c r="CN8" s="41">
        <v>4.2042936288088644</v>
      </c>
      <c r="CO8" s="41">
        <v>4.4626865671641793</v>
      </c>
      <c r="CP8" s="58">
        <v>4.3581227436823102</v>
      </c>
      <c r="CQ8" s="58">
        <v>4.409326424870466</v>
      </c>
      <c r="CR8" s="43"/>
      <c r="CS8" s="43"/>
      <c r="CT8" s="43">
        <v>0.23283191628515371</v>
      </c>
      <c r="CU8" s="43">
        <v>3.9241334205362983E-3</v>
      </c>
      <c r="CV8" s="43">
        <v>0.21451929365598429</v>
      </c>
      <c r="CW8" s="43">
        <v>0.5487246566383257</v>
      </c>
      <c r="CX8" s="41">
        <v>4.739773716275022</v>
      </c>
      <c r="CY8" s="41">
        <v>4.6792287467134095</v>
      </c>
      <c r="CZ8" s="41">
        <v>4.4211903204708962</v>
      </c>
      <c r="DA8" s="43">
        <v>0.78554778554778559</v>
      </c>
      <c r="DB8" s="63">
        <f>IF(DA8&lt;&gt;"",1-DA8, " ")</f>
        <v>0.21445221445221441</v>
      </c>
      <c r="DC8" s="41">
        <v>4.2004662004662006</v>
      </c>
      <c r="DD8" s="41">
        <v>4.5804195804195809</v>
      </c>
      <c r="DE8" s="41">
        <v>4.5501165501165497</v>
      </c>
      <c r="DF8" s="43">
        <v>0.87578947368421056</v>
      </c>
      <c r="DG8" s="63">
        <f>IF(DF8&lt;&gt;"",1-DF8, " ")</f>
        <v>0.12421052631578944</v>
      </c>
      <c r="DH8" s="58">
        <v>4.5526315789473681</v>
      </c>
      <c r="DI8" s="58">
        <v>4.5715789473684207</v>
      </c>
      <c r="DJ8" s="58">
        <v>4.6031578947368423</v>
      </c>
      <c r="DK8" s="43">
        <v>0.83720930232558144</v>
      </c>
      <c r="DL8" s="63">
        <f>IF(DK8&lt;&gt;"",1-DK8, " ")</f>
        <v>0.16279069767441856</v>
      </c>
      <c r="DM8" s="58">
        <v>4.2536997885835097</v>
      </c>
      <c r="DN8" s="58">
        <v>4.5264270613107822</v>
      </c>
      <c r="DO8" s="58">
        <v>4.5898520084566599</v>
      </c>
      <c r="DP8" s="41">
        <v>3.8652173913043479</v>
      </c>
      <c r="DQ8" s="41">
        <v>4.1695652173913045</v>
      </c>
      <c r="DR8" s="41">
        <v>4.2536231884057969</v>
      </c>
      <c r="DS8" s="58">
        <v>4.1550032701111839</v>
      </c>
      <c r="DU8" s="43">
        <v>0.5617977528089888</v>
      </c>
      <c r="DV8" s="63">
        <f>IF(DU8&lt;&gt;"",1-DU8, " ")</f>
        <v>0.4382022471910112</v>
      </c>
      <c r="DW8" s="41">
        <v>4.4756554307116101</v>
      </c>
      <c r="DX8" s="41">
        <v>4.535580524344569</v>
      </c>
      <c r="DY8" s="41">
        <v>4.3001962066710266</v>
      </c>
      <c r="DZ8" s="43">
        <v>0.31578947368421051</v>
      </c>
      <c r="EA8" s="63">
        <f>IF(DZ8&lt;&gt;"",1-DZ8, " ")</f>
        <v>0.68421052631578949</v>
      </c>
      <c r="EB8" s="58">
        <v>4.0899830220713076</v>
      </c>
      <c r="EC8" s="58">
        <v>3.9779286926994906</v>
      </c>
      <c r="ED8" s="41">
        <v>4.0814940577249574</v>
      </c>
      <c r="EE8" s="43">
        <v>0.25297113752122241</v>
      </c>
      <c r="EF8" s="63">
        <f>IF(EE8&lt;&gt;"",1-EE8, " ")</f>
        <v>0.74702886247877753</v>
      </c>
      <c r="EG8" s="41">
        <v>4.1646859083191847</v>
      </c>
      <c r="EH8" s="41">
        <v>4.0441426146010189</v>
      </c>
      <c r="EI8" s="58">
        <v>4.1324278438030557</v>
      </c>
      <c r="EJ8" s="43">
        <v>0.40657084188911702</v>
      </c>
      <c r="EK8" s="63">
        <f>IF(EJ8&lt;&gt;"",1-EJ8, " ")</f>
        <v>0.59342915811088304</v>
      </c>
      <c r="EL8" s="58">
        <v>4.1642710472279258</v>
      </c>
      <c r="EM8" s="41">
        <v>4.1581108829568789</v>
      </c>
      <c r="EN8" s="43">
        <v>0.25051334702258726</v>
      </c>
      <c r="EO8" s="63">
        <f>IF(EN8&lt;&gt;"",1-EN8, " ")</f>
        <v>0.74948665297741268</v>
      </c>
      <c r="EP8" s="41">
        <v>4.4496919917864473</v>
      </c>
      <c r="EQ8" s="41">
        <v>4.4086242299794662</v>
      </c>
      <c r="ER8" s="43">
        <v>0.65708418891170428</v>
      </c>
      <c r="ES8" s="63">
        <f>IF(ER8&lt;&gt;"",1-ER8, " ")</f>
        <v>0.34291581108829572</v>
      </c>
      <c r="ET8" s="41">
        <v>4.0533880903490758</v>
      </c>
      <c r="EU8" s="41">
        <v>4.3613963039014374</v>
      </c>
      <c r="EV8" s="41">
        <v>4.3162217659137578</v>
      </c>
      <c r="EW8" s="43">
        <v>0.48254620123203285</v>
      </c>
      <c r="EX8" s="63">
        <f>IF(EW8&lt;&gt;"",1-EW8, " ")</f>
        <v>0.51745379876796715</v>
      </c>
      <c r="EY8" s="41">
        <v>4.1129363449691994</v>
      </c>
      <c r="EZ8" s="41">
        <v>4.4188911704312117</v>
      </c>
      <c r="FA8" s="41">
        <v>4.4147843942505132</v>
      </c>
      <c r="FB8" s="43">
        <v>0.24336283185840707</v>
      </c>
      <c r="FC8" s="63">
        <f>IF(FB8&lt;&gt;"",1-FB8, " ")</f>
        <v>0.75663716814159288</v>
      </c>
      <c r="FD8" s="41">
        <v>3.5884955752212391</v>
      </c>
      <c r="FE8" s="41">
        <v>3.8849557522123894</v>
      </c>
      <c r="FF8" s="41">
        <v>3.8141592920353982</v>
      </c>
      <c r="FG8" s="43">
        <v>0.18382352941176472</v>
      </c>
      <c r="FH8" s="63">
        <f>IF(FG8&lt;&gt;"",1-FG8, " ")</f>
        <v>0.81617647058823528</v>
      </c>
      <c r="FI8" s="41">
        <v>3.4632352941176472</v>
      </c>
      <c r="FJ8" s="58">
        <v>3.5588235294117645</v>
      </c>
      <c r="FK8" s="58">
        <v>3.5441176470588234</v>
      </c>
      <c r="FL8" s="43">
        <v>0.59074733096085408</v>
      </c>
      <c r="FM8" s="63">
        <f>IF(FL8&lt;&gt;"",1-FL8, " ")</f>
        <v>0.40925266903914592</v>
      </c>
      <c r="FN8" s="41">
        <v>3.8007117437722422</v>
      </c>
      <c r="FO8" s="41">
        <v>4.2028469750889679</v>
      </c>
      <c r="FP8" s="41">
        <v>3.9288256227758005</v>
      </c>
      <c r="FQ8" s="43">
        <v>0.27586206896551724</v>
      </c>
      <c r="FR8" s="63">
        <f>IF(FQ8&lt;&gt;"",1-FQ8, " ")</f>
        <v>0.72413793103448276</v>
      </c>
      <c r="FS8" s="58">
        <v>4.389162561576355</v>
      </c>
      <c r="FT8" s="58">
        <v>4.3694581280788176</v>
      </c>
      <c r="FU8" s="43">
        <v>0.42900302114803623</v>
      </c>
      <c r="FV8" s="63">
        <f>IF(FU8&lt;&gt;"",1-FU8, " ")</f>
        <v>0.57099697885196377</v>
      </c>
      <c r="FW8" s="41">
        <v>4.3987915407854983</v>
      </c>
      <c r="FX8" s="41">
        <v>4.4561933534743199</v>
      </c>
      <c r="FY8" s="41">
        <v>3.7362318840579709</v>
      </c>
      <c r="FZ8" s="58">
        <v>3.7862595419847329</v>
      </c>
      <c r="GA8" s="58">
        <v>4.0418648905804</v>
      </c>
      <c r="GB8" s="41">
        <v>4.9363636363636365</v>
      </c>
      <c r="GC8" s="41">
        <v>4.4927272727272731</v>
      </c>
      <c r="GD8" s="58">
        <v>4.5054545454545458</v>
      </c>
      <c r="GE8" s="58">
        <v>4.7671033478893738</v>
      </c>
      <c r="GF8" s="41">
        <v>4.7205240174672491</v>
      </c>
      <c r="GG8" s="41">
        <v>4.7903930131004371</v>
      </c>
      <c r="GH8" s="58">
        <v>4.3202328966521106</v>
      </c>
      <c r="GI8" s="58">
        <v>4.6331877729257638</v>
      </c>
      <c r="GJ8" s="41">
        <v>4.8678815489749434</v>
      </c>
      <c r="GK8" s="41">
        <v>4.8587699316628701</v>
      </c>
      <c r="GL8" s="46">
        <v>4.7803347280334725</v>
      </c>
      <c r="GM8" s="41">
        <v>4.0627861347285812</v>
      </c>
      <c r="GN8" s="41">
        <v>4.2315238718116417</v>
      </c>
      <c r="GO8" s="41"/>
      <c r="GP8" s="43">
        <v>0.30739045127534337</v>
      </c>
      <c r="GQ8" s="48">
        <v>0.44211903204708958</v>
      </c>
      <c r="GR8" s="49">
        <v>0.23021582733812951</v>
      </c>
      <c r="GS8" s="48">
        <v>2.0274689339437543E-2</v>
      </c>
      <c r="GT8" s="48">
        <v>0</v>
      </c>
      <c r="GU8" s="66">
        <v>4.7704381948986265</v>
      </c>
      <c r="GV8" s="58">
        <v>4.6265533028122956</v>
      </c>
      <c r="GW8" s="41">
        <v>4.9548724656638328</v>
      </c>
      <c r="GX8" s="41">
        <v>5.1242642249836496</v>
      </c>
      <c r="GY8" s="41">
        <v>4.2871157619359055</v>
      </c>
      <c r="GZ8" s="58">
        <v>4.9816873773708306</v>
      </c>
      <c r="HA8" s="58">
        <v>4.8443427076520598</v>
      </c>
    </row>
    <row r="9" spans="1:210" ht="14.4" customHeight="1" x14ac:dyDescent="0.3">
      <c r="A9" s="89" t="s">
        <v>387</v>
      </c>
      <c r="B9" s="39">
        <v>1</v>
      </c>
      <c r="C9" s="39">
        <v>0</v>
      </c>
      <c r="D9" s="39">
        <v>0.4148148148148148</v>
      </c>
      <c r="E9" s="43">
        <v>0.28888888888888886</v>
      </c>
      <c r="F9" s="43">
        <v>2.9629629629629631E-2</v>
      </c>
      <c r="G9" s="39">
        <v>0.17777777777777778</v>
      </c>
      <c r="H9" s="39">
        <v>8.8888888888888892E-2</v>
      </c>
      <c r="I9" s="39">
        <v>0.5252525252525253</v>
      </c>
      <c r="J9" s="39">
        <v>0.47474747474747475</v>
      </c>
      <c r="K9" s="39">
        <v>5.185185185185185E-2</v>
      </c>
      <c r="L9" s="39">
        <v>8.1481481481481488E-2</v>
      </c>
      <c r="M9" s="39">
        <v>0.28888888888888886</v>
      </c>
      <c r="N9" s="39">
        <v>0.57777777777777772</v>
      </c>
      <c r="O9" s="67"/>
      <c r="P9" s="67"/>
      <c r="Q9" s="41">
        <v>5.0588235294117645</v>
      </c>
      <c r="R9" s="41">
        <v>5</v>
      </c>
      <c r="S9" s="41">
        <v>5</v>
      </c>
      <c r="T9" s="42"/>
      <c r="U9" s="42"/>
      <c r="V9" s="64">
        <v>4.5999999999999996</v>
      </c>
      <c r="W9" s="64">
        <v>4.4857142857142858</v>
      </c>
      <c r="X9" s="41">
        <v>4.4857142857142858</v>
      </c>
      <c r="Y9" s="42"/>
      <c r="Z9" s="68"/>
      <c r="AA9" s="41">
        <v>4.6808510638297873</v>
      </c>
      <c r="AB9" s="41">
        <v>4.7234042553191493</v>
      </c>
      <c r="AC9" s="64">
        <v>4.6170212765957448</v>
      </c>
      <c r="AD9" s="68"/>
      <c r="AE9" s="68"/>
      <c r="AF9" s="64">
        <v>4.2352941176470589</v>
      </c>
      <c r="AG9" s="41">
        <v>4.4705882352941178</v>
      </c>
      <c r="AH9" s="41">
        <v>4.6078431372549016</v>
      </c>
      <c r="AI9" s="43"/>
      <c r="AJ9" s="63" t="str">
        <f t="shared" ref="AJ9:AJ39" si="0">IF(AI9&lt;&gt;"",1-AI9, " ")</f>
        <v xml:space="preserve"> </v>
      </c>
      <c r="AK9" s="41">
        <v>4.8118811881188117</v>
      </c>
      <c r="AL9" s="64">
        <v>4.7722772277227721</v>
      </c>
      <c r="AM9" s="64">
        <v>3.7128712871287131</v>
      </c>
      <c r="AN9" s="63"/>
      <c r="AO9" s="63"/>
      <c r="AP9" s="41">
        <v>4.5128205128205128</v>
      </c>
      <c r="AQ9" s="41">
        <v>4.3076923076923075</v>
      </c>
      <c r="AR9" s="41">
        <v>3.4871794871794872</v>
      </c>
      <c r="AS9" s="43"/>
      <c r="AT9" s="63" t="str">
        <f t="shared" ref="AT9:AT39" si="1">IF(AS9&lt;&gt;"",1-AS9, " ")</f>
        <v xml:space="preserve"> </v>
      </c>
      <c r="AU9" s="64">
        <v>4.0909090909090908</v>
      </c>
      <c r="AV9" s="64">
        <v>3.7272727272727271</v>
      </c>
      <c r="AW9" s="41">
        <v>3.6666666666666665</v>
      </c>
      <c r="AX9" s="41">
        <v>4.1964285714285712</v>
      </c>
      <c r="AY9" s="43"/>
      <c r="AZ9" s="63" t="str">
        <f t="shared" ref="AZ9:AZ39" si="2">IF(AY9&lt;&gt;"",1-AY9, " ")</f>
        <v xml:space="preserve"> </v>
      </c>
      <c r="BA9" s="41">
        <v>4.2637362637362637</v>
      </c>
      <c r="BB9" s="58">
        <v>3.9230769230769229</v>
      </c>
      <c r="BC9" s="58">
        <v>5.0219780219780219</v>
      </c>
      <c r="BD9" s="43"/>
      <c r="BE9" s="63" t="str">
        <f t="shared" ref="BE9:BE39" si="3">IF(BD9&lt;&gt;"",1-BD9, " ")</f>
        <v xml:space="preserve"> </v>
      </c>
      <c r="BF9" s="41">
        <v>3.6774193548387095</v>
      </c>
      <c r="BG9" s="41">
        <v>2.9193548387096775</v>
      </c>
      <c r="BH9" s="41">
        <v>2.596774193548387</v>
      </c>
      <c r="BI9" s="64">
        <v>2.9548872180451129</v>
      </c>
      <c r="BJ9" s="64">
        <v>3.5522388059701493</v>
      </c>
      <c r="BK9" s="41">
        <v>3.0451127819548871</v>
      </c>
      <c r="BL9" s="41">
        <v>2.9318181818181817</v>
      </c>
      <c r="BM9" s="41">
        <v>3.409448818897638</v>
      </c>
      <c r="BN9" s="41">
        <v>3.1147540983606556</v>
      </c>
      <c r="BO9" s="64">
        <v>3.9391304347826086</v>
      </c>
      <c r="BP9" s="64">
        <v>4.115384615384615</v>
      </c>
      <c r="BQ9" s="41">
        <v>2.9393939393939394</v>
      </c>
      <c r="BR9" s="41">
        <v>3.1836734693877551</v>
      </c>
      <c r="BS9" s="41">
        <v>3.2666666666666666</v>
      </c>
      <c r="BT9" s="64">
        <v>4.0909090909090908</v>
      </c>
      <c r="BU9" s="64">
        <v>3.8880597014925371</v>
      </c>
      <c r="BV9" s="41">
        <v>4.4222222222222225</v>
      </c>
      <c r="BW9" s="41">
        <v>3.3111111111111109</v>
      </c>
      <c r="BX9" s="41">
        <v>3.3955223880597014</v>
      </c>
      <c r="BY9" s="41">
        <v>3.3484848484848486</v>
      </c>
      <c r="BZ9" s="41">
        <v>3.4867256637168142</v>
      </c>
      <c r="CA9" s="41">
        <v>3.7131782945736433</v>
      </c>
      <c r="CB9" s="41">
        <v>3.7109375</v>
      </c>
      <c r="CC9" s="41">
        <v>4.2941176470588234</v>
      </c>
      <c r="CD9" s="41">
        <v>3.6111111111111112</v>
      </c>
      <c r="CE9" s="41">
        <v>4.1020408163265305</v>
      </c>
      <c r="CF9" s="43">
        <v>6.9767441860465115E-2</v>
      </c>
      <c r="CG9" s="43">
        <v>0.65116279069767447</v>
      </c>
      <c r="CH9" s="43">
        <v>0.1744186046511628</v>
      </c>
      <c r="CI9" s="43">
        <v>0.10465116279069768</v>
      </c>
      <c r="CJ9" s="41">
        <v>3.6518518518518519</v>
      </c>
      <c r="CK9" s="41">
        <v>4.625</v>
      </c>
      <c r="CL9" s="41">
        <v>4.6046511627906979</v>
      </c>
      <c r="CM9" s="41">
        <v>3.3230769230769233</v>
      </c>
      <c r="CN9" s="41">
        <v>3.8412698412698414</v>
      </c>
      <c r="CO9" s="41">
        <v>4.8538461538461535</v>
      </c>
      <c r="CP9" s="41">
        <v>4.5999999999999996</v>
      </c>
      <c r="CQ9" s="41">
        <v>4.5999999999999996</v>
      </c>
      <c r="CR9" s="43"/>
      <c r="CS9" s="43"/>
      <c r="CT9" s="43">
        <v>0.21481481481481482</v>
      </c>
      <c r="CU9" s="43">
        <v>2.9629629629629631E-2</v>
      </c>
      <c r="CV9" s="43">
        <v>0.21481481481481482</v>
      </c>
      <c r="CW9" s="43">
        <v>0.54074074074074074</v>
      </c>
      <c r="CX9" s="58">
        <v>4.5686274509803919</v>
      </c>
      <c r="CY9" s="58">
        <v>4.2135922330097086</v>
      </c>
      <c r="CZ9" s="58">
        <v>4.0074074074074071</v>
      </c>
      <c r="DA9" s="43"/>
      <c r="DB9" s="63" t="str">
        <f t="shared" ref="DB9:DB39" si="4">IF(DA9&lt;&gt;"",1-DA9, " ")</f>
        <v xml:space="preserve"> </v>
      </c>
      <c r="DC9" s="58">
        <v>4.4038461538461542</v>
      </c>
      <c r="DD9" s="41">
        <v>4.6538461538461542</v>
      </c>
      <c r="DE9" s="41">
        <v>4.5576923076923075</v>
      </c>
      <c r="DF9" s="43"/>
      <c r="DG9" s="63" t="str">
        <f t="shared" ref="DG9:DG39" si="5">IF(DF9&lt;&gt;"",1-DF9, " ")</f>
        <v xml:space="preserve"> </v>
      </c>
      <c r="DH9" s="41">
        <v>4.7070707070707067</v>
      </c>
      <c r="DI9" s="41">
        <v>4.4141414141414144</v>
      </c>
      <c r="DJ9" s="41">
        <v>4.6262626262626263</v>
      </c>
      <c r="DK9" s="43"/>
      <c r="DL9" s="63" t="str">
        <f t="shared" ref="DL9:DL39" si="6">IF(DK9&lt;&gt;"",1-DK9, " ")</f>
        <v xml:space="preserve"> </v>
      </c>
      <c r="DM9" s="41">
        <v>4.5757575757575761</v>
      </c>
      <c r="DN9" s="41">
        <v>4.5151515151515156</v>
      </c>
      <c r="DO9" s="41">
        <v>4.4848484848484844</v>
      </c>
      <c r="DP9" s="58">
        <v>3.8205128205128207</v>
      </c>
      <c r="DQ9" s="58">
        <v>3.6923076923076925</v>
      </c>
      <c r="DR9" s="58">
        <v>3.6923076923076925</v>
      </c>
      <c r="DS9" s="58">
        <v>3.641025641025641</v>
      </c>
      <c r="DT9" s="41">
        <v>4.2790697674418601</v>
      </c>
      <c r="DU9" s="43"/>
      <c r="DV9" s="63" t="str">
        <f t="shared" ref="DV9:DV39" si="7">IF(DU9&lt;&gt;"",1-DU9, " ")</f>
        <v xml:space="preserve"> </v>
      </c>
      <c r="DW9" s="58">
        <v>3.6285714285714286</v>
      </c>
      <c r="DX9" s="58">
        <v>4.2325581395348841</v>
      </c>
      <c r="DY9" s="41">
        <v>4.0884955752212386</v>
      </c>
      <c r="DZ9" s="43"/>
      <c r="EA9" s="63" t="str">
        <f t="shared" ref="EA9:EA39" si="8">IF(DZ9&lt;&gt;"",1-DZ9, " ")</f>
        <v xml:space="preserve"> </v>
      </c>
      <c r="EB9" s="41">
        <v>4.166666666666667</v>
      </c>
      <c r="EC9" s="58">
        <v>3.9583333333333335</v>
      </c>
      <c r="ED9" s="58">
        <v>4.1388888888888893</v>
      </c>
      <c r="EE9" s="43"/>
      <c r="EF9" s="63" t="str">
        <f t="shared" ref="EF9:EF39" si="9">IF(EE9&lt;&gt;"",1-EE9, " ")</f>
        <v xml:space="preserve"> </v>
      </c>
      <c r="EG9" s="41">
        <v>3.9166666666666665</v>
      </c>
      <c r="EH9" s="41">
        <v>3.8333333333333335</v>
      </c>
      <c r="EI9" s="41">
        <v>4.0138888888888893</v>
      </c>
      <c r="EJ9" s="43"/>
      <c r="EK9" s="63" t="str">
        <f t="shared" ref="EK9:EK39" si="10">IF(EJ9&lt;&gt;"",1-EJ9, " ")</f>
        <v xml:space="preserve"> </v>
      </c>
      <c r="EL9" s="58">
        <v>3.629032258064516</v>
      </c>
      <c r="EM9" s="58">
        <v>3.725806451612903</v>
      </c>
      <c r="EN9" s="43"/>
      <c r="EO9" s="63" t="str">
        <f t="shared" ref="EO9:EO39" si="11">IF(EN9&lt;&gt;"",1-EN9, " ")</f>
        <v xml:space="preserve"> </v>
      </c>
      <c r="EP9" s="41">
        <v>3.532258064516129</v>
      </c>
      <c r="EQ9" s="41">
        <v>3.6451612903225805</v>
      </c>
      <c r="ER9" s="43"/>
      <c r="ES9" s="63" t="str">
        <f t="shared" ref="ES9:ES39" si="12">IF(ER9&lt;&gt;"",1-ER9, " ")</f>
        <v xml:space="preserve"> </v>
      </c>
      <c r="ET9" s="41">
        <v>3.6129032258064515</v>
      </c>
      <c r="EU9" s="58">
        <v>3.6451612903225805</v>
      </c>
      <c r="EV9" s="58">
        <v>3.693548387096774</v>
      </c>
      <c r="EW9" s="43"/>
      <c r="EX9" s="63" t="str">
        <f t="shared" ref="EX9:EX39" si="13">IF(EW9&lt;&gt;"",1-EW9, " ")</f>
        <v xml:space="preserve"> </v>
      </c>
      <c r="EY9" s="41">
        <v>3.435483870967742</v>
      </c>
      <c r="EZ9" s="41">
        <v>3.403225806451613</v>
      </c>
      <c r="FA9" s="41">
        <v>3.4838709677419355</v>
      </c>
      <c r="FB9" s="43"/>
      <c r="FC9" s="63" t="str">
        <f t="shared" ref="FC9:FC39" si="14">IF(FB9&lt;&gt;"",1-FB9, " ")</f>
        <v xml:space="preserve"> </v>
      </c>
      <c r="FD9" s="41">
        <v>3.5945945945945947</v>
      </c>
      <c r="FE9" s="41">
        <v>3.5135135135135136</v>
      </c>
      <c r="FF9" s="41">
        <v>3.4324324324324325</v>
      </c>
      <c r="FG9" s="43"/>
      <c r="FH9" s="63" t="str">
        <f t="shared" ref="FH9:FH39" si="15">IF(FG9&lt;&gt;"",1-FG9, " ")</f>
        <v xml:space="preserve"> </v>
      </c>
      <c r="FI9" s="41">
        <v>3.4137931034482758</v>
      </c>
      <c r="FJ9" s="41">
        <v>3.3793103448275863</v>
      </c>
      <c r="FK9" s="41">
        <v>3.2758620689655173</v>
      </c>
      <c r="FL9" s="43"/>
      <c r="FM9" s="63" t="str">
        <f t="shared" ref="FM9:FM39" si="16">IF(FL9&lt;&gt;"",1-FL9, " ")</f>
        <v xml:space="preserve"> </v>
      </c>
      <c r="FN9" s="41">
        <v>3.5675675675675675</v>
      </c>
      <c r="FO9" s="41">
        <v>3.6486486486486487</v>
      </c>
      <c r="FP9" s="41">
        <v>3.6216216216216215</v>
      </c>
      <c r="FQ9" s="43"/>
      <c r="FR9" s="63" t="str">
        <f t="shared" ref="FR9:FR39" si="17">IF(FQ9&lt;&gt;"",1-FQ9, " ")</f>
        <v xml:space="preserve"> </v>
      </c>
      <c r="FS9" s="41">
        <v>4.2115384615384617</v>
      </c>
      <c r="FT9" s="58">
        <v>4.1923076923076925</v>
      </c>
      <c r="FU9" s="43"/>
      <c r="FV9" s="63" t="str">
        <f t="shared" ref="FV9:FV39" si="18">IF(FU9&lt;&gt;"",1-FU9, " ")</f>
        <v xml:space="preserve"> </v>
      </c>
      <c r="FW9" s="58">
        <v>4.2549019607843137</v>
      </c>
      <c r="FX9" s="41">
        <v>4.2352941176470589</v>
      </c>
      <c r="FY9" s="41">
        <v>3.9821428571428572</v>
      </c>
      <c r="FZ9" s="41">
        <v>3.7916666666666665</v>
      </c>
      <c r="GA9" s="58">
        <v>3.679611650485437</v>
      </c>
      <c r="GB9" s="58">
        <v>4.8840579710144931</v>
      </c>
      <c r="GC9" s="41">
        <v>4.0289855072463769</v>
      </c>
      <c r="GD9" s="41">
        <v>4.27536231884058</v>
      </c>
      <c r="GE9" s="41">
        <v>4.6119402985074629</v>
      </c>
      <c r="GF9" s="58">
        <v>4.5074626865671643</v>
      </c>
      <c r="GG9" s="58">
        <v>4.5970149253731343</v>
      </c>
      <c r="GH9" s="41">
        <v>3.7611940298507465</v>
      </c>
      <c r="GI9" s="41">
        <v>4.4925373134328357</v>
      </c>
      <c r="GJ9" s="58">
        <v>4.640625</v>
      </c>
      <c r="GK9" s="58">
        <v>4.703125</v>
      </c>
      <c r="GL9" s="46">
        <v>4.4222222222222225</v>
      </c>
      <c r="GM9" s="41"/>
      <c r="GN9" s="41"/>
      <c r="GO9" s="41">
        <v>3.8432835820895521</v>
      </c>
      <c r="GP9" s="48">
        <v>0.17037037037037037</v>
      </c>
      <c r="GQ9" s="48">
        <v>0.27407407407407408</v>
      </c>
      <c r="GR9" s="49">
        <v>0.31111111111111112</v>
      </c>
      <c r="GS9" s="48">
        <v>8.1481481481481488E-2</v>
      </c>
      <c r="GT9" s="48">
        <v>0.16296296296296298</v>
      </c>
      <c r="GU9" s="58">
        <v>4.8444444444444441</v>
      </c>
      <c r="GV9" s="58">
        <v>4.7629629629629626</v>
      </c>
      <c r="GW9" s="41">
        <v>4.7111111111111112</v>
      </c>
      <c r="GX9" s="41">
        <v>5.2074074074074073</v>
      </c>
      <c r="GY9" s="41">
        <v>5.2074074074074073</v>
      </c>
      <c r="GZ9" s="58">
        <v>5.2962962962962967</v>
      </c>
      <c r="HA9" s="58">
        <v>5</v>
      </c>
    </row>
    <row r="10" spans="1:210" ht="14.4" customHeight="1" x14ac:dyDescent="0.3">
      <c r="A10" s="89" t="s">
        <v>388</v>
      </c>
      <c r="B10" s="39">
        <v>0.98701298701298701</v>
      </c>
      <c r="C10" s="39">
        <v>1.2987012987012988E-2</v>
      </c>
      <c r="D10" s="39">
        <v>0.48701298701298701</v>
      </c>
      <c r="E10" s="43">
        <v>0.21428571428571427</v>
      </c>
      <c r="F10" s="43">
        <v>5.844155844155844E-2</v>
      </c>
      <c r="G10" s="39">
        <v>0.17532467532467533</v>
      </c>
      <c r="H10" s="39">
        <v>6.4935064935064929E-2</v>
      </c>
      <c r="I10" s="39">
        <v>0.1623931623931624</v>
      </c>
      <c r="J10" s="39">
        <v>0.83760683760683763</v>
      </c>
      <c r="K10" s="39">
        <v>2.5974025974025976E-2</v>
      </c>
      <c r="L10" s="39">
        <v>0.11038961038961038</v>
      </c>
      <c r="M10" s="39">
        <v>0.16233766233766234</v>
      </c>
      <c r="N10" s="39">
        <v>0.70129870129870131</v>
      </c>
      <c r="O10" s="69">
        <v>0.18181818181818182</v>
      </c>
      <c r="P10" s="69">
        <v>0.81818181818181823</v>
      </c>
      <c r="Q10" s="41">
        <v>3.6363636363636362</v>
      </c>
      <c r="R10" s="41">
        <v>3.7272727272727271</v>
      </c>
      <c r="S10" s="41">
        <v>3.9545454545454546</v>
      </c>
      <c r="T10" s="70">
        <v>0.38775510204081631</v>
      </c>
      <c r="U10" s="43">
        <f>1-T10</f>
        <v>0.61224489795918369</v>
      </c>
      <c r="V10" s="71">
        <v>3.9795918367346941</v>
      </c>
      <c r="W10" s="71">
        <v>4.2857142857142856</v>
      </c>
      <c r="X10" s="72">
        <v>4.1836734693877551</v>
      </c>
      <c r="Y10" s="70">
        <v>0.72413793103448276</v>
      </c>
      <c r="Z10" s="43">
        <f>1-Y10</f>
        <v>0.27586206896551724</v>
      </c>
      <c r="AA10" s="72">
        <v>4.0172413793103452</v>
      </c>
      <c r="AB10" s="72">
        <v>4.2758620689655169</v>
      </c>
      <c r="AC10" s="71">
        <v>4.1206896551724137</v>
      </c>
      <c r="AD10" s="73">
        <v>5.7692307692307696E-2</v>
      </c>
      <c r="AE10" s="43">
        <f>1-AD10</f>
        <v>0.94230769230769229</v>
      </c>
      <c r="AF10" s="64">
        <v>3.5961538461538463</v>
      </c>
      <c r="AG10" s="41">
        <v>3.8269230769230771</v>
      </c>
      <c r="AH10" s="41">
        <v>3.6923076923076925</v>
      </c>
      <c r="AI10" s="43">
        <v>0.782258064516129</v>
      </c>
      <c r="AJ10" s="63">
        <f t="shared" si="0"/>
        <v>0.217741935483871</v>
      </c>
      <c r="AK10" s="41">
        <v>3.935483870967742</v>
      </c>
      <c r="AL10" s="64">
        <v>4.129032258064516</v>
      </c>
      <c r="AM10" s="64">
        <v>2.8629032258064515</v>
      </c>
      <c r="AN10" s="63">
        <v>0.6428571428571429</v>
      </c>
      <c r="AO10" s="63">
        <f>IF(AN10&lt;&gt;"",1-AN10, " ")</f>
        <v>0.3571428571428571</v>
      </c>
      <c r="AP10" s="41">
        <v>3.4285714285714284</v>
      </c>
      <c r="AQ10" s="41">
        <v>3.4642857142857144</v>
      </c>
      <c r="AR10" s="41">
        <v>2.25</v>
      </c>
      <c r="AS10" s="43">
        <v>0.61538461538461542</v>
      </c>
      <c r="AT10" s="63">
        <f t="shared" si="1"/>
        <v>0.38461538461538458</v>
      </c>
      <c r="AU10" s="64">
        <v>3.3076923076923075</v>
      </c>
      <c r="AV10" s="64">
        <v>3.0769230769230771</v>
      </c>
      <c r="AW10" s="41">
        <v>3.0384615384615383</v>
      </c>
      <c r="AX10" s="41">
        <v>3.6888888888888891</v>
      </c>
      <c r="AY10" s="43">
        <v>0.79569892473118276</v>
      </c>
      <c r="AZ10" s="63">
        <f t="shared" si="2"/>
        <v>0.20430107526881724</v>
      </c>
      <c r="BA10" s="41">
        <v>3.3763440860215055</v>
      </c>
      <c r="BB10" s="58">
        <v>2.989247311827957</v>
      </c>
      <c r="BC10" s="58">
        <v>3.967741935483871</v>
      </c>
      <c r="BD10" s="43">
        <v>0.47297297297297297</v>
      </c>
      <c r="BE10" s="63">
        <f t="shared" si="3"/>
        <v>0.52702702702702697</v>
      </c>
      <c r="BF10" s="41">
        <v>3.2297297297297298</v>
      </c>
      <c r="BG10" s="41">
        <v>3.0270270270270272</v>
      </c>
      <c r="BH10" s="41">
        <v>3.0135135135135136</v>
      </c>
      <c r="BI10" s="64">
        <v>3.6710526315789473</v>
      </c>
      <c r="BJ10" s="64">
        <v>4.0718954248366011</v>
      </c>
      <c r="BK10" s="41">
        <v>3.2039473684210527</v>
      </c>
      <c r="BL10" s="41">
        <v>3.0666666666666669</v>
      </c>
      <c r="BM10" s="41">
        <v>3.3286713286713288</v>
      </c>
      <c r="BN10" s="41">
        <v>2.9705882352941178</v>
      </c>
      <c r="BO10" s="64">
        <v>3.7966101694915255</v>
      </c>
      <c r="BP10" s="64">
        <v>3.7229729729729728</v>
      </c>
      <c r="BQ10" s="41">
        <v>3.28</v>
      </c>
      <c r="BR10" s="41">
        <v>3.1707317073170733</v>
      </c>
      <c r="BS10" s="41">
        <v>3.279220779220779</v>
      </c>
      <c r="BT10" s="64">
        <v>3.1776315789473686</v>
      </c>
      <c r="BU10" s="64">
        <v>3.1059602649006623</v>
      </c>
      <c r="BV10" s="41">
        <v>3.3959731543624163</v>
      </c>
      <c r="BW10" s="41">
        <v>3.3116883116883118</v>
      </c>
      <c r="BX10" s="41">
        <v>3.5298013245033113</v>
      </c>
      <c r="BY10" s="41">
        <v>3.4420289855072466</v>
      </c>
      <c r="BZ10" s="41">
        <v>3.347457627118644</v>
      </c>
      <c r="CA10" s="41">
        <v>2.506849315068493</v>
      </c>
      <c r="CB10" s="41">
        <v>2.5384615384615383</v>
      </c>
      <c r="CC10" s="41">
        <v>2.7391304347826089</v>
      </c>
      <c r="CD10" s="41">
        <v>2.0666666666666669</v>
      </c>
      <c r="CE10" s="41">
        <v>2.4901960784313726</v>
      </c>
      <c r="CF10" s="43">
        <v>0.12222222222222222</v>
      </c>
      <c r="CG10" s="43">
        <v>0.64444444444444449</v>
      </c>
      <c r="CH10" s="43">
        <v>0.15555555555555556</v>
      </c>
      <c r="CI10" s="43">
        <v>7.7777777777777779E-2</v>
      </c>
      <c r="CJ10" s="41">
        <v>2.779220779220779</v>
      </c>
      <c r="CK10" s="41">
        <v>4.2229729729729728</v>
      </c>
      <c r="CL10" s="41">
        <v>4.0469798657718119</v>
      </c>
      <c r="CM10" s="41">
        <v>2.9925373134328357</v>
      </c>
      <c r="CN10" s="41">
        <v>2.9312977099236641</v>
      </c>
      <c r="CO10" s="41">
        <v>4.4897959183673466</v>
      </c>
      <c r="CP10" s="41">
        <v>3.8424657534246576</v>
      </c>
      <c r="CQ10" s="41">
        <v>3.59375</v>
      </c>
      <c r="CR10" s="43">
        <v>0.29220779220779219</v>
      </c>
      <c r="CS10" s="43">
        <v>0.70779220779220775</v>
      </c>
      <c r="CT10" s="43">
        <v>0.16883116883116883</v>
      </c>
      <c r="CU10" s="43">
        <v>4.5454545454545456E-2</v>
      </c>
      <c r="CV10" s="43">
        <v>0.19480519480519481</v>
      </c>
      <c r="CW10" s="43">
        <v>0.59090909090909094</v>
      </c>
      <c r="CX10" s="58">
        <v>4.4590163934426226</v>
      </c>
      <c r="CY10" s="58">
        <v>4.2622950819672134</v>
      </c>
      <c r="CZ10" s="58">
        <v>3.5844155844155843</v>
      </c>
      <c r="DA10" s="43">
        <v>0.65384615384615385</v>
      </c>
      <c r="DB10" s="63">
        <f t="shared" si="4"/>
        <v>0.34615384615384615</v>
      </c>
      <c r="DC10" s="58">
        <v>4</v>
      </c>
      <c r="DD10" s="41">
        <v>4.2115384615384617</v>
      </c>
      <c r="DE10" s="41">
        <v>4.1730769230769234</v>
      </c>
      <c r="DF10" s="43">
        <v>0.87179487179487181</v>
      </c>
      <c r="DG10" s="63">
        <f t="shared" si="5"/>
        <v>0.12820512820512819</v>
      </c>
      <c r="DH10" s="41">
        <v>4.7948717948717947</v>
      </c>
      <c r="DI10" s="41">
        <v>4.4358974358974361</v>
      </c>
      <c r="DJ10" s="41">
        <v>4.5897435897435894</v>
      </c>
      <c r="DK10" s="43">
        <v>0.76666666666666672</v>
      </c>
      <c r="DL10" s="63">
        <f t="shared" si="6"/>
        <v>0.23333333333333328</v>
      </c>
      <c r="DM10" s="41">
        <v>4.6333333333333337</v>
      </c>
      <c r="DN10" s="41">
        <v>4.833333333333333</v>
      </c>
      <c r="DO10" s="41">
        <v>4.9000000000000004</v>
      </c>
      <c r="DP10" s="58">
        <v>3.3846153846153846</v>
      </c>
      <c r="DQ10" s="58">
        <v>3.1282051282051282</v>
      </c>
      <c r="DR10" s="58">
        <v>3.4615384615384617</v>
      </c>
      <c r="DS10" s="58">
        <v>3.6153846153846154</v>
      </c>
      <c r="DT10" s="41">
        <v>3.5294117647058822</v>
      </c>
      <c r="DU10" s="43">
        <v>0.40909090909090912</v>
      </c>
      <c r="DV10" s="63">
        <f t="shared" si="7"/>
        <v>0.59090909090909083</v>
      </c>
      <c r="DW10" s="58">
        <v>3.6590909090909092</v>
      </c>
      <c r="DX10" s="58">
        <v>3.6818181818181817</v>
      </c>
      <c r="DY10" s="41">
        <v>4</v>
      </c>
      <c r="DZ10" s="43">
        <v>0.24637681159420291</v>
      </c>
      <c r="EA10" s="63">
        <f t="shared" si="8"/>
        <v>0.75362318840579712</v>
      </c>
      <c r="EB10" s="41">
        <v>3.3333333333333335</v>
      </c>
      <c r="EC10" s="58">
        <v>3.0724637681159419</v>
      </c>
      <c r="ED10" s="58">
        <v>3.1014492753623188</v>
      </c>
      <c r="EE10" s="43">
        <v>0.21739130434782608</v>
      </c>
      <c r="EF10" s="63">
        <f t="shared" si="9"/>
        <v>0.78260869565217395</v>
      </c>
      <c r="EG10" s="41">
        <v>3.1449275362318843</v>
      </c>
      <c r="EH10" s="41">
        <v>2.9710144927536231</v>
      </c>
      <c r="EI10" s="41">
        <v>3.0144927536231885</v>
      </c>
      <c r="EJ10" s="43">
        <v>0.22222222222222221</v>
      </c>
      <c r="EK10" s="63">
        <f t="shared" si="10"/>
        <v>0.77777777777777779</v>
      </c>
      <c r="EL10" s="58">
        <v>2.7407407407407409</v>
      </c>
      <c r="EM10" s="58">
        <v>2.7407407407407409</v>
      </c>
      <c r="EN10" s="43">
        <v>0.16666666666666666</v>
      </c>
      <c r="EO10" s="63">
        <f t="shared" si="11"/>
        <v>0.83333333333333337</v>
      </c>
      <c r="EP10" s="41">
        <v>2.4814814814814814</v>
      </c>
      <c r="EQ10" s="41">
        <v>2.5185185185185186</v>
      </c>
      <c r="ER10" s="43">
        <v>0.53703703703703709</v>
      </c>
      <c r="ES10" s="63">
        <f t="shared" si="12"/>
        <v>0.46296296296296291</v>
      </c>
      <c r="ET10" s="41">
        <v>3.1851851851851851</v>
      </c>
      <c r="EU10" s="58">
        <v>3.4814814814814814</v>
      </c>
      <c r="EV10" s="58">
        <v>3.4444444444444446</v>
      </c>
      <c r="EW10" s="43">
        <v>0.40740740740740738</v>
      </c>
      <c r="EX10" s="63">
        <f t="shared" si="13"/>
        <v>0.59259259259259256</v>
      </c>
      <c r="EY10" s="41">
        <v>2.9814814814814814</v>
      </c>
      <c r="EZ10" s="41">
        <v>3.1481481481481484</v>
      </c>
      <c r="FA10" s="41">
        <v>3.1666666666666665</v>
      </c>
      <c r="FB10" s="43">
        <v>0.37931034482758619</v>
      </c>
      <c r="FC10" s="63">
        <f t="shared" si="14"/>
        <v>0.62068965517241381</v>
      </c>
      <c r="FD10" s="41">
        <v>3.103448275862069</v>
      </c>
      <c r="FE10" s="41">
        <v>3.1379310344827585</v>
      </c>
      <c r="FF10" s="41">
        <v>3.103448275862069</v>
      </c>
      <c r="FG10" s="43">
        <v>0.23333333333333334</v>
      </c>
      <c r="FH10" s="63">
        <f t="shared" si="15"/>
        <v>0.76666666666666661</v>
      </c>
      <c r="FI10" s="41">
        <v>2.9333333333333331</v>
      </c>
      <c r="FJ10" s="41">
        <v>3.1333333333333333</v>
      </c>
      <c r="FK10" s="41">
        <v>3.1666666666666665</v>
      </c>
      <c r="FL10" s="43">
        <v>0.41935483870967744</v>
      </c>
      <c r="FM10" s="63">
        <f t="shared" si="16"/>
        <v>0.58064516129032251</v>
      </c>
      <c r="FN10" s="41">
        <v>2.870967741935484</v>
      </c>
      <c r="FO10" s="41">
        <v>2.838709677419355</v>
      </c>
      <c r="FP10" s="41">
        <v>2.806451612903226</v>
      </c>
      <c r="FQ10" s="43">
        <v>0.41463414634146339</v>
      </c>
      <c r="FR10" s="63">
        <f t="shared" si="17"/>
        <v>0.58536585365853666</v>
      </c>
      <c r="FS10" s="41">
        <v>3.5609756097560976</v>
      </c>
      <c r="FT10" s="58">
        <v>3.6585365853658538</v>
      </c>
      <c r="FU10" s="43">
        <v>0.45283018867924529</v>
      </c>
      <c r="FV10" s="63">
        <f t="shared" si="18"/>
        <v>0.54716981132075471</v>
      </c>
      <c r="FW10" s="58">
        <v>3.8679245283018866</v>
      </c>
      <c r="FX10" s="41">
        <v>3.8867924528301887</v>
      </c>
      <c r="FY10" s="41">
        <v>2.8888888888888888</v>
      </c>
      <c r="FZ10" s="41">
        <v>3.4074074074074074</v>
      </c>
      <c r="GA10" s="58">
        <v>3.1188118811881189</v>
      </c>
      <c r="GB10" s="58">
        <v>3.8181818181818183</v>
      </c>
      <c r="GC10" s="41">
        <v>2.9636363636363638</v>
      </c>
      <c r="GD10" s="41">
        <v>3.4545454545454546</v>
      </c>
      <c r="GE10" s="41">
        <v>3.9855072463768115</v>
      </c>
      <c r="GF10" s="58">
        <v>4.0289855072463769</v>
      </c>
      <c r="GG10" s="58">
        <v>4.0579710144927539</v>
      </c>
      <c r="GH10" s="41">
        <v>3.4492753623188408</v>
      </c>
      <c r="GI10" s="41">
        <v>3.8840579710144927</v>
      </c>
      <c r="GJ10" s="58">
        <v>3.9791666666666665</v>
      </c>
      <c r="GK10" s="58">
        <v>3.875</v>
      </c>
      <c r="GL10" s="46">
        <v>3.8409090909090908</v>
      </c>
      <c r="GM10" s="41">
        <v>3.3355704697986579</v>
      </c>
      <c r="GN10" s="41">
        <v>4.1095890410958908</v>
      </c>
      <c r="GO10" s="41"/>
      <c r="GP10" s="43">
        <v>0.29220779220779219</v>
      </c>
      <c r="GQ10" s="48">
        <v>0.30519480519480519</v>
      </c>
      <c r="GR10" s="49">
        <v>0.18181818181818182</v>
      </c>
      <c r="GS10" s="48">
        <v>6.4935064935064929E-2</v>
      </c>
      <c r="GT10" s="48">
        <v>0.15584415584415584</v>
      </c>
      <c r="GU10" s="48">
        <v>4.7532467532467528</v>
      </c>
      <c r="GV10" s="58">
        <v>4.5844155844155843</v>
      </c>
      <c r="GW10" s="58">
        <v>4.5194805194805197</v>
      </c>
      <c r="GX10" s="41">
        <v>4.9285714285714288</v>
      </c>
      <c r="GY10" s="41">
        <v>5.0324675324675328</v>
      </c>
      <c r="GZ10" s="41">
        <v>4.9480519480519485</v>
      </c>
      <c r="HA10" s="58">
        <v>4.7337662337662341</v>
      </c>
    </row>
    <row r="11" spans="1:210" x14ac:dyDescent="0.3">
      <c r="A11" s="89" t="s">
        <v>389</v>
      </c>
      <c r="B11" s="39">
        <v>0.98360655737704916</v>
      </c>
      <c r="C11" s="39">
        <v>1.6393442622950821E-2</v>
      </c>
      <c r="D11" s="39">
        <v>0.37049180327868853</v>
      </c>
      <c r="E11" s="39">
        <v>0.15737704918032788</v>
      </c>
      <c r="F11" s="39">
        <v>8.5245901639344257E-2</v>
      </c>
      <c r="G11" s="39">
        <v>0.16065573770491803</v>
      </c>
      <c r="H11" s="39">
        <v>0.2262295081967213</v>
      </c>
      <c r="I11" s="39">
        <v>0.44385026737967914</v>
      </c>
      <c r="J11" s="39">
        <v>0.55614973262032086</v>
      </c>
      <c r="K11" s="39">
        <v>2.9508196721311476E-2</v>
      </c>
      <c r="L11" s="39">
        <v>5.2459016393442623E-2</v>
      </c>
      <c r="M11" s="39">
        <v>0.23934426229508196</v>
      </c>
      <c r="N11" s="39">
        <v>0.67868852459016393</v>
      </c>
      <c r="O11" s="39">
        <v>0.16</v>
      </c>
      <c r="P11" s="39">
        <v>0.84</v>
      </c>
      <c r="Q11" s="41">
        <v>4.68</v>
      </c>
      <c r="R11" s="41">
        <v>5.04</v>
      </c>
      <c r="S11" s="41">
        <v>5.08</v>
      </c>
      <c r="T11" s="43">
        <v>0.67532467532467533</v>
      </c>
      <c r="U11" s="43">
        <f>1-T11</f>
        <v>0.32467532467532467</v>
      </c>
      <c r="V11" s="58">
        <v>4.6493506493506498</v>
      </c>
      <c r="W11" s="58">
        <v>4.8181818181818183</v>
      </c>
      <c r="X11" s="41">
        <v>4.8181818181818183</v>
      </c>
      <c r="Y11" s="43">
        <v>0.77777777777777779</v>
      </c>
      <c r="Z11" s="63">
        <f t="shared" ref="Z11:Z39" si="19">1-Y11</f>
        <v>0.22222222222222221</v>
      </c>
      <c r="AA11" s="41">
        <v>4.3194444444444446</v>
      </c>
      <c r="AB11" s="41">
        <v>4.7638888888888893</v>
      </c>
      <c r="AC11" s="58">
        <v>4.7777777777777777</v>
      </c>
      <c r="AD11" s="43">
        <v>0.10144927536231885</v>
      </c>
      <c r="AE11" s="63">
        <f t="shared" ref="AE11:AE39" si="20">1-AD11</f>
        <v>0.89855072463768115</v>
      </c>
      <c r="AF11" s="58">
        <v>4.7391304347826084</v>
      </c>
      <c r="AG11" s="41">
        <v>5.1014492753623184</v>
      </c>
      <c r="AH11" s="41">
        <v>5.1594202898550723</v>
      </c>
      <c r="AI11" s="43">
        <v>0.86764705882352944</v>
      </c>
      <c r="AJ11" s="63">
        <f t="shared" si="0"/>
        <v>0.13235294117647056</v>
      </c>
      <c r="AK11" s="41">
        <v>4.6421568627450984</v>
      </c>
      <c r="AL11" s="58">
        <v>4.8627450980392153</v>
      </c>
      <c r="AM11" s="58">
        <v>4.2745098039215685</v>
      </c>
      <c r="AN11" s="43">
        <v>0.83333333333333337</v>
      </c>
      <c r="AO11" s="63">
        <f>IF(AN11&lt;&gt;"",1-AN11, " ")</f>
        <v>0.16666666666666663</v>
      </c>
      <c r="AP11" s="41">
        <v>4.0555555555555554</v>
      </c>
      <c r="AQ11" s="41">
        <v>4.166666666666667</v>
      </c>
      <c r="AR11" s="41">
        <v>3.8333333333333335</v>
      </c>
      <c r="AS11" s="43">
        <v>0.70588235294117652</v>
      </c>
      <c r="AT11" s="63">
        <f t="shared" si="1"/>
        <v>0.29411764705882348</v>
      </c>
      <c r="AU11" s="58">
        <v>3.7647058823529411</v>
      </c>
      <c r="AV11" s="58">
        <v>4</v>
      </c>
      <c r="AW11" s="41">
        <v>4.0588235294117645</v>
      </c>
      <c r="AX11" s="41">
        <v>4.4658634538152606</v>
      </c>
      <c r="AY11" s="43">
        <v>0.85964912280701755</v>
      </c>
      <c r="AZ11" s="63">
        <f t="shared" si="2"/>
        <v>0.14035087719298245</v>
      </c>
      <c r="BA11" s="41">
        <v>4.0409356725146202</v>
      </c>
      <c r="BB11" s="58">
        <v>4.1403508771929829</v>
      </c>
      <c r="BC11" s="58">
        <v>5.0175438596491224</v>
      </c>
      <c r="BD11" s="43">
        <v>0.62068965517241381</v>
      </c>
      <c r="BE11" s="63">
        <f t="shared" si="3"/>
        <v>0.37931034482758619</v>
      </c>
      <c r="BF11" s="41">
        <v>3.646551724137931</v>
      </c>
      <c r="BG11" s="41">
        <v>3.6206896551724137</v>
      </c>
      <c r="BH11" s="41">
        <v>2.9655172413793105</v>
      </c>
      <c r="BI11" s="58">
        <v>4.1610738255033555</v>
      </c>
      <c r="BJ11" s="58">
        <v>4.6452702702702702</v>
      </c>
      <c r="BK11" s="41">
        <v>4.3129251700680271</v>
      </c>
      <c r="BL11" s="41">
        <v>3.7632508833922262</v>
      </c>
      <c r="BM11" s="41">
        <v>4.3857142857142861</v>
      </c>
      <c r="BN11" s="41">
        <v>4.2761194029850742</v>
      </c>
      <c r="BO11" s="58">
        <v>4.5742971887550201</v>
      </c>
      <c r="BP11" s="58">
        <v>4.4107142857142856</v>
      </c>
      <c r="BQ11" s="41">
        <v>4.0604982206405698</v>
      </c>
      <c r="BR11" s="41">
        <v>3.9384615384615387</v>
      </c>
      <c r="BS11" s="41">
        <v>3.9049180327868851</v>
      </c>
      <c r="BT11" s="58">
        <v>4.1564625850340136</v>
      </c>
      <c r="BU11" s="58">
        <v>4.1423728813559322</v>
      </c>
      <c r="BV11" s="41">
        <v>4.4530201342281881</v>
      </c>
      <c r="BW11" s="41">
        <v>3.9901315789473686</v>
      </c>
      <c r="BX11" s="41">
        <v>4.1208053691275168</v>
      </c>
      <c r="BY11" s="41">
        <v>4.177083333333333</v>
      </c>
      <c r="BZ11" s="41">
        <v>4.2192982456140351</v>
      </c>
      <c r="CA11" s="41">
        <v>3.8514492753623188</v>
      </c>
      <c r="CB11" s="41">
        <v>3.7381818181818183</v>
      </c>
      <c r="CC11" s="41">
        <v>3.542056074766355</v>
      </c>
      <c r="CD11" s="41">
        <v>2.9090909090909092</v>
      </c>
      <c r="CE11" s="41">
        <v>3.5977011494252875</v>
      </c>
      <c r="CF11" s="43">
        <v>0.18023255813953487</v>
      </c>
      <c r="CG11" s="43">
        <v>0.60465116279069764</v>
      </c>
      <c r="CH11" s="43">
        <v>0.18023255813953487</v>
      </c>
      <c r="CI11" s="43">
        <v>3.4883720930232558E-2</v>
      </c>
      <c r="CJ11" s="41">
        <v>3.7442622950819673</v>
      </c>
      <c r="CK11" s="41">
        <v>4.9605734767025087</v>
      </c>
      <c r="CL11" s="41">
        <v>4.9928315412186377</v>
      </c>
      <c r="CM11" s="41">
        <v>4.0949152542372884</v>
      </c>
      <c r="CN11" s="41">
        <v>4.1457627118644069</v>
      </c>
      <c r="CO11" s="41">
        <v>5.522033898305085</v>
      </c>
      <c r="CP11" s="41">
        <v>5.3150684931506849</v>
      </c>
      <c r="CQ11" s="41">
        <v>5.33</v>
      </c>
      <c r="CR11" s="43">
        <v>0.42622950819672129</v>
      </c>
      <c r="CS11" s="63">
        <f>IF(CR11&lt;&gt;"",1-CR11, " ")</f>
        <v>0.57377049180327866</v>
      </c>
      <c r="CT11" s="43">
        <v>0.18688524590163935</v>
      </c>
      <c r="CU11" s="43">
        <v>8.8524590163934422E-2</v>
      </c>
      <c r="CV11" s="43">
        <v>0.22950819672131148</v>
      </c>
      <c r="CW11" s="43">
        <v>0.49508196721311476</v>
      </c>
      <c r="CX11" s="58">
        <v>4.9828326180257507</v>
      </c>
      <c r="CY11" s="58">
        <v>4.9742489270386265</v>
      </c>
      <c r="CZ11" s="58">
        <v>4.5016393442622951</v>
      </c>
      <c r="DA11" s="43">
        <v>0.61111111111111116</v>
      </c>
      <c r="DB11" s="63">
        <f t="shared" si="4"/>
        <v>0.38888888888888884</v>
      </c>
      <c r="DC11" s="58">
        <v>4.5</v>
      </c>
      <c r="DD11" s="41">
        <v>4.8194444444444446</v>
      </c>
      <c r="DE11" s="41">
        <v>4.8055555555555554</v>
      </c>
      <c r="DF11" s="43">
        <v>0.74866310160427807</v>
      </c>
      <c r="DG11" s="63">
        <f t="shared" si="5"/>
        <v>0.25133689839572193</v>
      </c>
      <c r="DH11" s="41">
        <v>4.8021390374331547</v>
      </c>
      <c r="DI11" s="41">
        <v>4.8021390374331547</v>
      </c>
      <c r="DJ11" s="41">
        <v>4.7914438502673793</v>
      </c>
      <c r="DK11" s="43">
        <v>0.72340425531914898</v>
      </c>
      <c r="DL11" s="63">
        <f t="shared" si="6"/>
        <v>0.27659574468085102</v>
      </c>
      <c r="DM11" s="41">
        <v>4.7021276595744679</v>
      </c>
      <c r="DN11" s="41">
        <v>4.8936170212765955</v>
      </c>
      <c r="DO11" s="41">
        <v>4.8085106382978724</v>
      </c>
      <c r="DP11" s="58">
        <v>3.7380952380952381</v>
      </c>
      <c r="DQ11" s="58">
        <v>3.5714285714285716</v>
      </c>
      <c r="DR11" s="58">
        <v>3.6547619047619047</v>
      </c>
      <c r="DS11" s="58">
        <v>3.6904761904761907</v>
      </c>
      <c r="DT11" s="58">
        <v>4.0861244019138754</v>
      </c>
      <c r="DU11" s="43">
        <v>0.3108108108108108</v>
      </c>
      <c r="DV11" s="63">
        <f t="shared" si="7"/>
        <v>0.68918918918918926</v>
      </c>
      <c r="DW11" s="58">
        <v>4.8243243243243246</v>
      </c>
      <c r="DX11" s="41">
        <v>4.9324324324324325</v>
      </c>
      <c r="DY11" s="41">
        <v>4.4285714285714288</v>
      </c>
      <c r="DZ11" s="43">
        <v>0.15671641791044777</v>
      </c>
      <c r="EA11" s="63">
        <f t="shared" si="8"/>
        <v>0.84328358208955223</v>
      </c>
      <c r="EB11" s="41">
        <v>4.4776119402985071</v>
      </c>
      <c r="EC11" s="58">
        <v>4.4701492537313436</v>
      </c>
      <c r="ED11" s="58">
        <v>4.5149253731343286</v>
      </c>
      <c r="EE11" s="43">
        <v>0.14925373134328357</v>
      </c>
      <c r="EF11" s="63">
        <f t="shared" si="9"/>
        <v>0.85074626865671643</v>
      </c>
      <c r="EG11" s="41">
        <v>4.4179104477611943</v>
      </c>
      <c r="EH11" s="41">
        <v>4.3656716417910451</v>
      </c>
      <c r="EI11" s="41">
        <v>4.4701492537313436</v>
      </c>
      <c r="EJ11" s="43">
        <v>0.27142857142857141</v>
      </c>
      <c r="EK11" s="63">
        <f t="shared" si="10"/>
        <v>0.72857142857142865</v>
      </c>
      <c r="EL11" s="58">
        <v>4.2</v>
      </c>
      <c r="EM11" s="58">
        <v>4.2285714285714286</v>
      </c>
      <c r="EN11" s="43">
        <v>0.2</v>
      </c>
      <c r="EO11" s="63">
        <f t="shared" si="11"/>
        <v>0.8</v>
      </c>
      <c r="EP11" s="41">
        <v>4.2571428571428571</v>
      </c>
      <c r="EQ11" s="41">
        <v>4.371428571428571</v>
      </c>
      <c r="ER11" s="43">
        <v>0.48571428571428571</v>
      </c>
      <c r="ES11" s="63">
        <f t="shared" si="12"/>
        <v>0.51428571428571423</v>
      </c>
      <c r="ET11" s="41">
        <v>4.2714285714285714</v>
      </c>
      <c r="EU11" s="58">
        <v>4.5</v>
      </c>
      <c r="EV11" s="58">
        <v>4.5999999999999996</v>
      </c>
      <c r="EW11" s="43">
        <v>0.4</v>
      </c>
      <c r="EX11" s="63">
        <f t="shared" si="13"/>
        <v>0.6</v>
      </c>
      <c r="EY11" s="41">
        <v>4.128571428571429</v>
      </c>
      <c r="EZ11" s="41">
        <v>4.3571428571428568</v>
      </c>
      <c r="FA11" s="41">
        <v>4.4285714285714288</v>
      </c>
      <c r="FB11" s="43">
        <v>0.25714285714285712</v>
      </c>
      <c r="FC11" s="63">
        <f t="shared" si="14"/>
        <v>0.74285714285714288</v>
      </c>
      <c r="FD11" s="41">
        <v>3.7714285714285714</v>
      </c>
      <c r="FE11" s="41">
        <v>3.9142857142857141</v>
      </c>
      <c r="FF11" s="41">
        <v>3.9428571428571431</v>
      </c>
      <c r="FG11" s="43">
        <v>0.17948717948717949</v>
      </c>
      <c r="FH11" s="63">
        <f t="shared" si="15"/>
        <v>0.82051282051282048</v>
      </c>
      <c r="FI11" s="41">
        <v>4.1025641025641022</v>
      </c>
      <c r="FJ11" s="41">
        <v>4.2307692307692308</v>
      </c>
      <c r="FK11" s="41">
        <v>4.2307692307692308</v>
      </c>
      <c r="FL11" s="43">
        <v>0.60465116279069764</v>
      </c>
      <c r="FM11" s="63">
        <f t="shared" si="16"/>
        <v>0.39534883720930236</v>
      </c>
      <c r="FN11" s="41">
        <v>3.9302325581395348</v>
      </c>
      <c r="FO11" s="41">
        <v>4.1162790697674421</v>
      </c>
      <c r="FP11" s="41">
        <v>4.1162790697674421</v>
      </c>
      <c r="FQ11" s="43">
        <v>0.1111111111111111</v>
      </c>
      <c r="FR11" s="63">
        <f t="shared" si="17"/>
        <v>0.88888888888888884</v>
      </c>
      <c r="FS11" s="41">
        <v>4.8518518518518521</v>
      </c>
      <c r="FT11" s="58">
        <v>4.8641975308641978</v>
      </c>
      <c r="FU11" s="43">
        <v>0.31521739130434784</v>
      </c>
      <c r="FV11" s="63">
        <f t="shared" si="18"/>
        <v>0.68478260869565211</v>
      </c>
      <c r="FW11" s="58">
        <v>4.7717391304347823</v>
      </c>
      <c r="FX11" s="41">
        <v>4.8043478260869561</v>
      </c>
      <c r="FY11" s="41">
        <v>3.76056338028169</v>
      </c>
      <c r="FZ11" s="41">
        <v>4.4897959183673466</v>
      </c>
      <c r="GA11" s="58">
        <v>4.2918660287081343</v>
      </c>
      <c r="GB11" s="58">
        <v>5.0676691729323311</v>
      </c>
      <c r="GC11" s="41">
        <v>4.458646616541353</v>
      </c>
      <c r="GD11" s="41">
        <v>4.5789473684210522</v>
      </c>
      <c r="GE11" s="41">
        <v>5.0163934426229506</v>
      </c>
      <c r="GF11" s="58">
        <v>4.7868852459016393</v>
      </c>
      <c r="GG11" s="58">
        <v>4.8961748633879782</v>
      </c>
      <c r="GH11" s="41">
        <v>4.333333333333333</v>
      </c>
      <c r="GI11" s="41">
        <v>4.8961748633879782</v>
      </c>
      <c r="GJ11" s="58">
        <v>5.1736111111111107</v>
      </c>
      <c r="GK11" s="58">
        <v>5.1875</v>
      </c>
      <c r="GL11" s="46">
        <v>4.9000000000000004</v>
      </c>
      <c r="GM11" s="41">
        <v>4.3111888111888108</v>
      </c>
      <c r="GN11" s="41">
        <v>4.6370106761565832</v>
      </c>
      <c r="GO11" s="41"/>
      <c r="GP11" s="43">
        <v>0.12786885245901639</v>
      </c>
      <c r="GQ11" s="48">
        <v>0.20327868852459016</v>
      </c>
      <c r="GR11" s="49">
        <v>0.26557377049180325</v>
      </c>
      <c r="GS11" s="48">
        <v>0.13442622950819672</v>
      </c>
      <c r="GT11" s="48">
        <v>0.26885245901639343</v>
      </c>
      <c r="GU11" s="66">
        <v>4.9049180327868855</v>
      </c>
      <c r="GV11" s="58">
        <v>4.7311475409836063</v>
      </c>
      <c r="GW11" s="58">
        <v>4.6885245901639347</v>
      </c>
      <c r="GX11" s="41">
        <v>5.2459016393442619</v>
      </c>
      <c r="GY11" s="41">
        <v>5.0918032786885243</v>
      </c>
      <c r="GZ11" s="41">
        <v>5.3016393442622949</v>
      </c>
      <c r="HA11" s="58">
        <v>5.0426229508196725</v>
      </c>
    </row>
    <row r="12" spans="1:210" x14ac:dyDescent="0.3">
      <c r="A12" s="89" t="s">
        <v>390</v>
      </c>
      <c r="B12" s="39">
        <v>0.98496240601503759</v>
      </c>
      <c r="C12" s="39">
        <v>1.5037593984962405E-2</v>
      </c>
      <c r="D12" s="39">
        <v>0.45864661654135336</v>
      </c>
      <c r="E12" s="39">
        <v>0.21052631578947367</v>
      </c>
      <c r="F12" s="39">
        <v>3.7593984962406013E-2</v>
      </c>
      <c r="G12" s="39">
        <v>0.2932330827067669</v>
      </c>
      <c r="H12" s="39">
        <v>0</v>
      </c>
      <c r="I12" s="39">
        <v>0.44680851063829785</v>
      </c>
      <c r="J12" s="39">
        <v>0.55319148936170215</v>
      </c>
      <c r="K12" s="39">
        <v>6.0150375939849621E-2</v>
      </c>
      <c r="L12" s="39">
        <v>6.7669172932330823E-2</v>
      </c>
      <c r="M12" s="39">
        <v>0.25563909774436089</v>
      </c>
      <c r="N12" s="39">
        <v>0.61654135338345861</v>
      </c>
      <c r="O12" s="39">
        <v>0.23076923076923078</v>
      </c>
      <c r="P12" s="39">
        <v>0.76923076923076927</v>
      </c>
      <c r="Q12" s="41">
        <v>4.0769230769230766</v>
      </c>
      <c r="R12" s="41">
        <v>4.384615384615385</v>
      </c>
      <c r="S12" s="41">
        <v>4.384615384615385</v>
      </c>
      <c r="T12" s="43">
        <v>0.78260869565217395</v>
      </c>
      <c r="U12" s="43">
        <v>0.21739130434782608</v>
      </c>
      <c r="V12" s="58">
        <v>4.6956521739130439</v>
      </c>
      <c r="W12" s="58">
        <v>4.8695652173913047</v>
      </c>
      <c r="X12" s="41">
        <v>4.7391304347826084</v>
      </c>
      <c r="Y12" s="43">
        <v>0.83333333333333337</v>
      </c>
      <c r="Z12" s="63">
        <f t="shared" si="19"/>
        <v>0.16666666666666663</v>
      </c>
      <c r="AA12" s="41">
        <v>4.6388888888888893</v>
      </c>
      <c r="AB12" s="41">
        <v>4.8888888888888893</v>
      </c>
      <c r="AC12" s="58">
        <v>4.666666666666667</v>
      </c>
      <c r="AD12" s="43">
        <v>0.21212121212121213</v>
      </c>
      <c r="AE12" s="63">
        <f t="shared" si="20"/>
        <v>0.78787878787878785</v>
      </c>
      <c r="AF12" s="58">
        <v>4.333333333333333</v>
      </c>
      <c r="AG12" s="41">
        <v>4.7575757575757578</v>
      </c>
      <c r="AH12" s="41">
        <v>4.666666666666667</v>
      </c>
      <c r="AI12" s="43">
        <v>0.89247311827956988</v>
      </c>
      <c r="AJ12" s="63">
        <f t="shared" si="0"/>
        <v>0.10752688172043012</v>
      </c>
      <c r="AK12" s="41">
        <v>4.913978494623656</v>
      </c>
      <c r="AL12" s="58">
        <v>5.193548387096774</v>
      </c>
      <c r="AM12" s="58">
        <v>4.913978494623656</v>
      </c>
      <c r="AN12" s="43">
        <v>0.86956521739130432</v>
      </c>
      <c r="AO12" s="63">
        <f t="shared" ref="AO12:AO39" si="21">IF(AN12&lt;&gt;"",1-AN12, " ")</f>
        <v>0.13043478260869568</v>
      </c>
      <c r="AP12" s="41">
        <v>4.6086956521739131</v>
      </c>
      <c r="AQ12" s="41">
        <v>4.7391304347826084</v>
      </c>
      <c r="AR12" s="41">
        <v>3.8260869565217392</v>
      </c>
      <c r="AS12" s="43">
        <v>0.36842105263157893</v>
      </c>
      <c r="AT12" s="63">
        <f t="shared" si="1"/>
        <v>0.63157894736842102</v>
      </c>
      <c r="AU12" s="58">
        <v>4.5263157894736841</v>
      </c>
      <c r="AV12" s="58">
        <v>4.8421052631578947</v>
      </c>
      <c r="AW12" s="41">
        <v>4.8947368421052628</v>
      </c>
      <c r="AX12" s="41">
        <v>4.5555555555555554</v>
      </c>
      <c r="AY12" s="43">
        <v>0.91935483870967738</v>
      </c>
      <c r="AZ12" s="63">
        <f t="shared" si="2"/>
        <v>8.064516129032262E-2</v>
      </c>
      <c r="BA12" s="41">
        <v>4.338709677419355</v>
      </c>
      <c r="BB12" s="58">
        <v>4.306451612903226</v>
      </c>
      <c r="BC12" s="58">
        <v>5.112903225806452</v>
      </c>
      <c r="BD12" s="43">
        <v>0.55102040816326525</v>
      </c>
      <c r="BE12" s="63">
        <f t="shared" si="3"/>
        <v>0.44897959183673475</v>
      </c>
      <c r="BF12" s="41">
        <v>3.8163265306122449</v>
      </c>
      <c r="BG12" s="41">
        <v>3.3877551020408165</v>
      </c>
      <c r="BH12" s="41">
        <v>3.2448979591836733</v>
      </c>
      <c r="BI12" s="58">
        <v>4.3181818181818183</v>
      </c>
      <c r="BJ12" s="58">
        <v>4.6615384615384619</v>
      </c>
      <c r="BK12" s="41">
        <v>3.4696969696969697</v>
      </c>
      <c r="BL12" s="41">
        <v>3.2601626016260163</v>
      </c>
      <c r="BM12" s="41">
        <v>4.203125</v>
      </c>
      <c r="BN12" s="41">
        <v>4.0512820512820511</v>
      </c>
      <c r="BO12" s="58">
        <v>4.5384615384615383</v>
      </c>
      <c r="BP12" s="58">
        <v>4.412698412698413</v>
      </c>
      <c r="BQ12" s="41">
        <v>4.3828125</v>
      </c>
      <c r="BR12" s="41">
        <v>3.9512195121951219</v>
      </c>
      <c r="BS12" s="41">
        <v>3.9172932330827068</v>
      </c>
      <c r="BT12" s="58">
        <v>4.1615384615384619</v>
      </c>
      <c r="BU12" s="58">
        <v>4.0229007633587788</v>
      </c>
      <c r="BV12" s="41">
        <v>4.3798449612403099</v>
      </c>
      <c r="BW12" s="41">
        <v>3.1503759398496243</v>
      </c>
      <c r="BX12" s="41">
        <v>3.153225806451613</v>
      </c>
      <c r="BY12" s="41">
        <v>3.536</v>
      </c>
      <c r="BZ12" s="41">
        <v>3.4952380952380953</v>
      </c>
      <c r="CA12" s="41">
        <v>3.4285714285714284</v>
      </c>
      <c r="CB12" s="41">
        <v>3.2845528455284554</v>
      </c>
      <c r="CC12" s="41">
        <v>3.6206896551724137</v>
      </c>
      <c r="CD12" s="41">
        <v>3.2666666666666666</v>
      </c>
      <c r="CE12" s="41">
        <v>2.935483870967742</v>
      </c>
      <c r="CF12" s="43">
        <v>0.16901408450704225</v>
      </c>
      <c r="CG12" s="43">
        <v>0.57746478873239437</v>
      </c>
      <c r="CH12" s="43">
        <v>0.22535211267605634</v>
      </c>
      <c r="CI12" s="43">
        <v>2.8169014084507043E-2</v>
      </c>
      <c r="CJ12" s="41">
        <v>3.5413533834586466</v>
      </c>
      <c r="CK12" s="41">
        <v>4.7927927927927927</v>
      </c>
      <c r="CL12" s="41">
        <v>4.9459459459459456</v>
      </c>
      <c r="CM12" s="41">
        <v>4.0991735537190079</v>
      </c>
      <c r="CN12" s="41">
        <v>4.3559322033898304</v>
      </c>
      <c r="CO12" s="41">
        <v>5.0076335877862599</v>
      </c>
      <c r="CP12" s="41">
        <v>4.4920634920634921</v>
      </c>
      <c r="CQ12" s="41">
        <v>4.290909090909091</v>
      </c>
      <c r="CR12" s="43">
        <v>0.68421052631578949</v>
      </c>
      <c r="CS12" s="63">
        <f t="shared" ref="CS12:CS39" si="22">IF(CR12&lt;&gt;"",1-CR12, " ")</f>
        <v>0.31578947368421051</v>
      </c>
      <c r="CT12" s="43">
        <v>0.34586466165413532</v>
      </c>
      <c r="CU12" s="43">
        <v>0</v>
      </c>
      <c r="CV12" s="43">
        <v>0.23308270676691728</v>
      </c>
      <c r="CW12" s="43">
        <v>0.42105263157894735</v>
      </c>
      <c r="CX12" s="58">
        <v>4.5903614457831328</v>
      </c>
      <c r="CY12" s="58">
        <v>4.5542168674698793</v>
      </c>
      <c r="CZ12" s="58">
        <v>4.2180451127819545</v>
      </c>
      <c r="DA12" s="43">
        <v>0.77777777777777779</v>
      </c>
      <c r="DB12" s="63">
        <f t="shared" si="4"/>
        <v>0.22222222222222221</v>
      </c>
      <c r="DC12" s="58">
        <v>4.3055555555555554</v>
      </c>
      <c r="DD12" s="41">
        <v>4.5277777777777777</v>
      </c>
      <c r="DE12" s="41">
        <v>4.4722222222222223</v>
      </c>
      <c r="DF12" s="43">
        <v>0.93617021276595747</v>
      </c>
      <c r="DG12" s="63">
        <f t="shared" si="5"/>
        <v>6.3829787234042534E-2</v>
      </c>
      <c r="DH12" s="41">
        <v>4.2553191489361701</v>
      </c>
      <c r="DI12" s="41">
        <v>4.3617021276595747</v>
      </c>
      <c r="DJ12" s="41">
        <v>4.6063829787234045</v>
      </c>
      <c r="DK12" s="43">
        <v>0.96</v>
      </c>
      <c r="DL12" s="63">
        <f t="shared" si="6"/>
        <v>4.0000000000000036E-2</v>
      </c>
      <c r="DM12" s="41">
        <v>4.76</v>
      </c>
      <c r="DN12" s="41">
        <v>4.84</v>
      </c>
      <c r="DO12" s="41">
        <v>4.8</v>
      </c>
      <c r="DP12" s="58">
        <v>3.8611111111111112</v>
      </c>
      <c r="DQ12" s="58">
        <v>3.8055555555555554</v>
      </c>
      <c r="DR12" s="58">
        <v>4.5277777777777777</v>
      </c>
      <c r="DS12" s="58">
        <v>4.5555555555555554</v>
      </c>
      <c r="DT12" s="58">
        <v>4.01</v>
      </c>
      <c r="DU12" s="43">
        <v>0.6</v>
      </c>
      <c r="DV12" s="63">
        <f t="shared" si="7"/>
        <v>0.4</v>
      </c>
      <c r="DW12" s="58">
        <v>4.2857142857142856</v>
      </c>
      <c r="DX12" s="41">
        <v>4.2857142857142856</v>
      </c>
      <c r="DY12" s="41">
        <v>4.2476190476190476</v>
      </c>
      <c r="DZ12" s="43">
        <v>0.40298507462686567</v>
      </c>
      <c r="EA12" s="63">
        <f t="shared" si="8"/>
        <v>0.59701492537313428</v>
      </c>
      <c r="EB12" s="41">
        <v>4.1343283582089549</v>
      </c>
      <c r="EC12" s="58">
        <v>3.8656716417910446</v>
      </c>
      <c r="ED12" s="58">
        <v>3.9253731343283582</v>
      </c>
      <c r="EE12" s="43">
        <v>0.38805970149253732</v>
      </c>
      <c r="EF12" s="63">
        <f t="shared" si="9"/>
        <v>0.61194029850746268</v>
      </c>
      <c r="EG12" s="41">
        <v>3.91044776119403</v>
      </c>
      <c r="EH12" s="41">
        <v>3.8358208955223883</v>
      </c>
      <c r="EI12" s="41">
        <v>3.8955223880597014</v>
      </c>
      <c r="EJ12" s="43">
        <v>0.43243243243243246</v>
      </c>
      <c r="EK12" s="63">
        <f t="shared" si="10"/>
        <v>0.56756756756756754</v>
      </c>
      <c r="EL12" s="58">
        <v>4.1351351351351351</v>
      </c>
      <c r="EM12" s="58">
        <v>4.1891891891891895</v>
      </c>
      <c r="EN12" s="43">
        <v>0.40540540540540543</v>
      </c>
      <c r="EO12" s="63">
        <f t="shared" si="11"/>
        <v>0.59459459459459452</v>
      </c>
      <c r="EP12" s="41">
        <v>4.0270270270270272</v>
      </c>
      <c r="EQ12" s="41">
        <v>4.1081081081081079</v>
      </c>
      <c r="ER12" s="43">
        <v>0.78378378378378377</v>
      </c>
      <c r="ES12" s="63">
        <f t="shared" si="12"/>
        <v>0.21621621621621623</v>
      </c>
      <c r="ET12" s="41">
        <v>4</v>
      </c>
      <c r="EU12" s="58">
        <v>4.1351351351351351</v>
      </c>
      <c r="EV12" s="58">
        <v>4.1621621621621623</v>
      </c>
      <c r="EW12" s="43">
        <v>0.70270270270270274</v>
      </c>
      <c r="EX12" s="63">
        <f t="shared" si="13"/>
        <v>0.29729729729729726</v>
      </c>
      <c r="EY12" s="41">
        <v>3.810810810810811</v>
      </c>
      <c r="EZ12" s="41">
        <v>3.8648648648648649</v>
      </c>
      <c r="FA12" s="41">
        <v>3.9459459459459461</v>
      </c>
      <c r="FB12" s="43">
        <v>0.58823529411764708</v>
      </c>
      <c r="FC12" s="63">
        <f t="shared" si="14"/>
        <v>0.41176470588235292</v>
      </c>
      <c r="FD12" s="41">
        <v>3.8823529411764706</v>
      </c>
      <c r="FE12" s="41">
        <v>3.9411764705882355</v>
      </c>
      <c r="FF12" s="41">
        <v>4.0588235294117645</v>
      </c>
      <c r="FG12" s="43">
        <v>0.27777777777777779</v>
      </c>
      <c r="FH12" s="63">
        <f t="shared" si="15"/>
        <v>0.72222222222222221</v>
      </c>
      <c r="FI12" s="41">
        <v>4.2222222222222223</v>
      </c>
      <c r="FJ12" s="41">
        <v>4.2222222222222223</v>
      </c>
      <c r="FK12" s="41">
        <v>4.166666666666667</v>
      </c>
      <c r="FL12" s="43">
        <v>0.56000000000000005</v>
      </c>
      <c r="FM12" s="63">
        <f t="shared" si="16"/>
        <v>0.43999999999999995</v>
      </c>
      <c r="FN12" s="41">
        <v>3.88</v>
      </c>
      <c r="FO12" s="41">
        <v>3.88</v>
      </c>
      <c r="FP12" s="41">
        <v>3.84</v>
      </c>
      <c r="FQ12" s="43">
        <v>0.33333333333333331</v>
      </c>
      <c r="FR12" s="63">
        <f t="shared" si="17"/>
        <v>0.66666666666666674</v>
      </c>
      <c r="FS12" s="41">
        <v>4.8</v>
      </c>
      <c r="FT12" s="58">
        <v>4.833333333333333</v>
      </c>
      <c r="FU12" s="43">
        <v>0.6097560975609756</v>
      </c>
      <c r="FV12" s="63">
        <f t="shared" si="18"/>
        <v>0.3902439024390244</v>
      </c>
      <c r="FW12" s="58">
        <v>4.5121951219512191</v>
      </c>
      <c r="FX12" s="41">
        <v>4.6097560975609753</v>
      </c>
      <c r="FY12" s="41">
        <v>3.9705882352941178</v>
      </c>
      <c r="FZ12" s="41">
        <v>3.8461538461538463</v>
      </c>
      <c r="GA12" s="58">
        <v>3.978723404255319</v>
      </c>
      <c r="GB12" s="58">
        <v>4.9249999999999998</v>
      </c>
      <c r="GC12" s="41">
        <v>4.3</v>
      </c>
      <c r="GD12" s="41">
        <v>4.3499999999999996</v>
      </c>
      <c r="GE12" s="41">
        <v>4.5925925925925926</v>
      </c>
      <c r="GF12" s="58">
        <v>4.617283950617284</v>
      </c>
      <c r="GG12" s="58">
        <v>4.617283950617284</v>
      </c>
      <c r="GH12" s="41">
        <v>4.0987654320987659</v>
      </c>
      <c r="GI12" s="41">
        <v>4.666666666666667</v>
      </c>
      <c r="GJ12" s="58">
        <v>4.8076923076923075</v>
      </c>
      <c r="GK12" s="58">
        <v>4.7884615384615383</v>
      </c>
      <c r="GL12" s="46">
        <v>4.6555555555555559</v>
      </c>
      <c r="GM12" s="41">
        <v>4.117647058823529</v>
      </c>
      <c r="GN12" s="41">
        <v>4.55</v>
      </c>
      <c r="GO12" s="41"/>
      <c r="GP12" s="43">
        <v>0.10526315789473684</v>
      </c>
      <c r="GQ12" s="48">
        <v>0.16541353383458646</v>
      </c>
      <c r="GR12" s="49">
        <v>0.37593984962406013</v>
      </c>
      <c r="GS12" s="48">
        <v>0.15037593984962405</v>
      </c>
      <c r="GT12" s="48">
        <v>0.20300751879699247</v>
      </c>
      <c r="GU12" s="66">
        <v>4.6766917293233083</v>
      </c>
      <c r="GV12" s="58">
        <v>4.8270676691729326</v>
      </c>
      <c r="GW12" s="58">
        <v>4.541353383458647</v>
      </c>
      <c r="GX12" s="41">
        <v>5.1879699248120303</v>
      </c>
      <c r="GY12" s="41">
        <v>5.0827067669172932</v>
      </c>
      <c r="GZ12" s="41">
        <v>5.2781954887218046</v>
      </c>
      <c r="HA12" s="58">
        <v>4.977443609022556</v>
      </c>
    </row>
    <row r="13" spans="1:210" x14ac:dyDescent="0.3">
      <c r="A13" s="89" t="s">
        <v>391</v>
      </c>
      <c r="B13" s="39">
        <v>0.96747967479674801</v>
      </c>
      <c r="C13" s="39">
        <v>3.2520325203252036E-2</v>
      </c>
      <c r="D13" s="39">
        <v>0.43089430894308944</v>
      </c>
      <c r="E13" s="39">
        <v>8.943089430894309E-2</v>
      </c>
      <c r="F13" s="39">
        <v>8.943089430894309E-2</v>
      </c>
      <c r="G13" s="39">
        <v>0.21951219512195122</v>
      </c>
      <c r="H13" s="39">
        <v>0.17073170731707318</v>
      </c>
      <c r="I13" s="39">
        <v>0.2</v>
      </c>
      <c r="J13" s="39">
        <v>0.8</v>
      </c>
      <c r="K13" s="39">
        <v>4.065040650406504E-2</v>
      </c>
      <c r="L13" s="39">
        <v>7.3170731707317069E-2</v>
      </c>
      <c r="M13" s="39">
        <v>0.16260162601626016</v>
      </c>
      <c r="N13" s="39">
        <v>0.72357723577235777</v>
      </c>
      <c r="O13" s="61"/>
      <c r="P13" s="61"/>
      <c r="Q13" s="74">
        <v>4.3888888888888893</v>
      </c>
      <c r="R13" s="74">
        <v>4.3888888888888893</v>
      </c>
      <c r="S13" s="74">
        <v>4.333333333333333</v>
      </c>
      <c r="T13" s="68"/>
      <c r="U13" s="68"/>
      <c r="V13" s="74">
        <v>4.7272727272727275</v>
      </c>
      <c r="W13" s="74">
        <v>4.8409090909090908</v>
      </c>
      <c r="X13" s="58">
        <v>4.9090909090909092</v>
      </c>
      <c r="Y13" s="42"/>
      <c r="Z13" s="68"/>
      <c r="AA13" s="58">
        <v>4.4772727272727275</v>
      </c>
      <c r="AB13" s="74">
        <v>4.6136363636363633</v>
      </c>
      <c r="AC13" s="74">
        <v>4.5</v>
      </c>
      <c r="AD13" s="68"/>
      <c r="AE13" s="68"/>
      <c r="AF13" s="74">
        <v>4.4375</v>
      </c>
      <c r="AG13" s="74">
        <v>4.75</v>
      </c>
      <c r="AH13" s="74">
        <v>4.59375</v>
      </c>
      <c r="AI13" s="63"/>
      <c r="AJ13" s="63" t="str">
        <f t="shared" si="0"/>
        <v xml:space="preserve"> </v>
      </c>
      <c r="AK13" s="58">
        <v>4.4102564102564106</v>
      </c>
      <c r="AL13" s="58">
        <v>4.8205128205128203</v>
      </c>
      <c r="AM13" s="58">
        <v>4.833333333333333</v>
      </c>
      <c r="AN13" s="43"/>
      <c r="AO13" s="63" t="str">
        <f t="shared" si="21"/>
        <v xml:space="preserve"> </v>
      </c>
      <c r="AP13" s="58">
        <v>3.8</v>
      </c>
      <c r="AQ13" s="74">
        <v>4.4800000000000004</v>
      </c>
      <c r="AR13" s="74">
        <v>4.04</v>
      </c>
      <c r="AS13" s="63"/>
      <c r="AT13" s="63" t="str">
        <f t="shared" si="1"/>
        <v xml:space="preserve"> </v>
      </c>
      <c r="AU13" s="74">
        <v>4.5</v>
      </c>
      <c r="AV13" s="74">
        <v>4.375</v>
      </c>
      <c r="AW13" s="74">
        <v>4.5</v>
      </c>
      <c r="AX13" s="58">
        <v>4.3962264150943398</v>
      </c>
      <c r="AY13" s="43"/>
      <c r="AZ13" s="63" t="str">
        <f t="shared" si="2"/>
        <v xml:space="preserve"> </v>
      </c>
      <c r="BA13" s="58">
        <v>3.5909090909090908</v>
      </c>
      <c r="BB13" s="58">
        <v>3.6818181818181817</v>
      </c>
      <c r="BC13" s="58">
        <v>4.0909090909090908</v>
      </c>
      <c r="BD13" s="43"/>
      <c r="BE13" s="63" t="str">
        <f t="shared" si="3"/>
        <v xml:space="preserve"> </v>
      </c>
      <c r="BF13" s="74">
        <v>3.6046511627906979</v>
      </c>
      <c r="BG13" s="74">
        <v>3.4883720930232558</v>
      </c>
      <c r="BH13" s="74">
        <v>3.5116279069767442</v>
      </c>
      <c r="BI13" s="74">
        <v>3.950413223140496</v>
      </c>
      <c r="BJ13" s="74">
        <v>3.9837398373983741</v>
      </c>
      <c r="BK13" s="58">
        <v>3.5206611570247932</v>
      </c>
      <c r="BL13" s="58">
        <v>3.347457627118644</v>
      </c>
      <c r="BM13" s="74">
        <v>3.8235294117647061</v>
      </c>
      <c r="BN13" s="74">
        <v>3.8660714285714284</v>
      </c>
      <c r="BO13" s="74">
        <v>3.9651162790697674</v>
      </c>
      <c r="BP13" s="74">
        <v>3.3813559322033897</v>
      </c>
      <c r="BQ13" s="74">
        <v>3.1092436974789917</v>
      </c>
      <c r="BR13" s="58">
        <v>3.103448275862069</v>
      </c>
      <c r="BS13" s="58">
        <v>3.5284552845528454</v>
      </c>
      <c r="BT13" s="58">
        <v>3.7073170731707319</v>
      </c>
      <c r="BU13" s="58">
        <v>3.5691056910569108</v>
      </c>
      <c r="BV13" s="74">
        <v>3.959016393442623</v>
      </c>
      <c r="BW13" s="74">
        <v>3.3471074380165291</v>
      </c>
      <c r="BX13" s="74">
        <v>3.5565217391304347</v>
      </c>
      <c r="BY13" s="58">
        <v>3.5370370370370372</v>
      </c>
      <c r="BZ13" s="58">
        <v>3.5057471264367814</v>
      </c>
      <c r="CA13" s="74">
        <v>3.5877192982456139</v>
      </c>
      <c r="CB13" s="74">
        <v>3.4107142857142856</v>
      </c>
      <c r="CC13" s="74">
        <v>3.8571428571428572</v>
      </c>
      <c r="CD13" s="74">
        <v>3.1714285714285713</v>
      </c>
      <c r="CE13" s="58">
        <v>3.32</v>
      </c>
      <c r="CF13" s="43">
        <v>0.10869565217391304</v>
      </c>
      <c r="CG13" s="63">
        <v>0.63043478260869568</v>
      </c>
      <c r="CH13" s="63">
        <v>0.20652173913043478</v>
      </c>
      <c r="CI13" s="63">
        <v>5.434782608695652E-2</v>
      </c>
      <c r="CJ13" s="58">
        <v>3.4227642276422765</v>
      </c>
      <c r="CK13" s="58">
        <v>4.4242424242424239</v>
      </c>
      <c r="CL13" s="74">
        <v>4.65625</v>
      </c>
      <c r="CM13" s="74">
        <v>3.2605042016806722</v>
      </c>
      <c r="CN13" s="74">
        <v>3.2627118644067798</v>
      </c>
      <c r="CO13" s="74">
        <v>5.0862068965517242</v>
      </c>
      <c r="CP13" s="74">
        <v>5.0089285714285712</v>
      </c>
      <c r="CQ13" s="74">
        <v>4.6111111111111107</v>
      </c>
      <c r="CR13" s="63"/>
      <c r="CS13" s="63" t="str">
        <f t="shared" si="22"/>
        <v xml:space="preserve"> </v>
      </c>
      <c r="CT13" s="63">
        <v>0.30894308943089432</v>
      </c>
      <c r="CU13" s="63">
        <v>3.2520325203252036E-2</v>
      </c>
      <c r="CV13" s="63">
        <v>0.28455284552845528</v>
      </c>
      <c r="CW13" s="63">
        <v>0.37398373983739835</v>
      </c>
      <c r="CX13" s="74">
        <v>4.8395061728395063</v>
      </c>
      <c r="CY13" s="74">
        <v>4.7037037037037033</v>
      </c>
      <c r="CZ13" s="74">
        <v>3.8699186991869921</v>
      </c>
      <c r="DA13" s="63"/>
      <c r="DB13" s="63" t="str">
        <f t="shared" si="4"/>
        <v xml:space="preserve"> </v>
      </c>
      <c r="DC13" s="74">
        <v>4.064516129032258</v>
      </c>
      <c r="DD13" s="74">
        <v>4.354838709677419</v>
      </c>
      <c r="DE13" s="74">
        <v>4.419354838709677</v>
      </c>
      <c r="DF13" s="63"/>
      <c r="DG13" s="63" t="str">
        <f t="shared" si="5"/>
        <v xml:space="preserve"> </v>
      </c>
      <c r="DH13" s="74">
        <v>4.293333333333333</v>
      </c>
      <c r="DI13" s="74">
        <v>4.5066666666666668</v>
      </c>
      <c r="DJ13" s="74">
        <v>4.4133333333333331</v>
      </c>
      <c r="DK13" s="63"/>
      <c r="DL13" s="63" t="str">
        <f t="shared" si="6"/>
        <v xml:space="preserve"> </v>
      </c>
      <c r="DM13" s="74">
        <v>3.5263157894736841</v>
      </c>
      <c r="DN13" s="74">
        <v>3.5789473684210527</v>
      </c>
      <c r="DO13" s="74">
        <v>3.5789473684210527</v>
      </c>
      <c r="DP13" s="74">
        <v>3.8148148148148149</v>
      </c>
      <c r="DQ13" s="74">
        <v>3.7407407407407409</v>
      </c>
      <c r="DR13" s="74">
        <v>3.7777777777777777</v>
      </c>
      <c r="DS13" s="74">
        <v>3.8888888888888888</v>
      </c>
      <c r="DT13" s="58">
        <v>4.193548387096774</v>
      </c>
      <c r="DU13" s="63"/>
      <c r="DV13" s="63" t="str">
        <f t="shared" si="7"/>
        <v xml:space="preserve"> </v>
      </c>
      <c r="DW13" s="74">
        <v>3.0864197530864197</v>
      </c>
      <c r="DX13" s="74">
        <v>4.193548387096774</v>
      </c>
      <c r="DY13" s="58">
        <v>3.8045977011494254</v>
      </c>
      <c r="DZ13" s="43"/>
      <c r="EA13" s="63" t="str">
        <f t="shared" si="8"/>
        <v xml:space="preserve"> </v>
      </c>
      <c r="EB13" s="58">
        <v>3.5178571428571428</v>
      </c>
      <c r="EC13" s="58">
        <v>3.5535714285714284</v>
      </c>
      <c r="ED13" s="41">
        <v>3.5892857142857144</v>
      </c>
      <c r="EE13" s="43"/>
      <c r="EF13" s="63" t="str">
        <f t="shared" si="9"/>
        <v xml:space="preserve"> </v>
      </c>
      <c r="EG13" s="41">
        <v>3.4285714285714284</v>
      </c>
      <c r="EH13" s="41">
        <v>3.3928571428571428</v>
      </c>
      <c r="EI13" s="41">
        <v>3.4107142857142856</v>
      </c>
      <c r="EJ13" s="43"/>
      <c r="EK13" s="63" t="str">
        <f t="shared" si="10"/>
        <v xml:space="preserve"> </v>
      </c>
      <c r="EL13" s="41">
        <v>3.6222222222222222</v>
      </c>
      <c r="EM13" s="41">
        <v>3.6444444444444444</v>
      </c>
      <c r="EN13" s="43"/>
      <c r="EO13" s="63" t="str">
        <f t="shared" si="11"/>
        <v xml:space="preserve"> </v>
      </c>
      <c r="EP13" s="41">
        <v>3.6</v>
      </c>
      <c r="EQ13" s="41">
        <v>3.5111111111111111</v>
      </c>
      <c r="ER13" s="43"/>
      <c r="ES13" s="63" t="str">
        <f t="shared" si="12"/>
        <v xml:space="preserve"> </v>
      </c>
      <c r="ET13" s="58">
        <v>3.7777777777777777</v>
      </c>
      <c r="EU13" s="58">
        <v>3.911111111111111</v>
      </c>
      <c r="EV13" s="58">
        <v>3.8444444444444446</v>
      </c>
      <c r="EW13" s="43"/>
      <c r="EX13" s="63" t="str">
        <f t="shared" si="13"/>
        <v xml:space="preserve"> </v>
      </c>
      <c r="EY13" s="58">
        <v>3.6222222222222222</v>
      </c>
      <c r="EZ13" s="58">
        <v>3.7111111111111112</v>
      </c>
      <c r="FA13" s="58">
        <v>3.6888888888888891</v>
      </c>
      <c r="FB13" s="43"/>
      <c r="FC13" s="63" t="str">
        <f t="shared" si="14"/>
        <v xml:space="preserve"> </v>
      </c>
      <c r="FD13" s="41">
        <v>3.2272727272727271</v>
      </c>
      <c r="FE13" s="41">
        <v>3.2727272727272729</v>
      </c>
      <c r="FF13" s="41">
        <v>3.2272727272727271</v>
      </c>
      <c r="FG13" s="43"/>
      <c r="FH13" s="63" t="str">
        <f t="shared" si="15"/>
        <v xml:space="preserve"> </v>
      </c>
      <c r="FI13" s="58">
        <v>2.9642857142857144</v>
      </c>
      <c r="FJ13" s="58">
        <v>3.2142857142857144</v>
      </c>
      <c r="FK13" s="58">
        <v>3.2142857142857144</v>
      </c>
      <c r="FL13" s="43"/>
      <c r="FM13" s="63" t="str">
        <f t="shared" si="16"/>
        <v xml:space="preserve"> </v>
      </c>
      <c r="FN13" s="58">
        <v>3.347826086956522</v>
      </c>
      <c r="FO13" s="41">
        <v>3.3913043478260869</v>
      </c>
      <c r="FP13" s="58">
        <v>3.2608695652173911</v>
      </c>
      <c r="FQ13" s="43"/>
      <c r="FR13" s="63" t="str">
        <f t="shared" si="17"/>
        <v xml:space="preserve"> </v>
      </c>
      <c r="FS13" s="58">
        <v>3.75</v>
      </c>
      <c r="FT13" s="41">
        <v>3.7142857142857144</v>
      </c>
      <c r="FU13" s="43"/>
      <c r="FV13" s="63" t="str">
        <f t="shared" si="18"/>
        <v xml:space="preserve"> </v>
      </c>
      <c r="FW13" s="41">
        <v>3.9655172413793105</v>
      </c>
      <c r="FX13" s="58">
        <v>4.0344827586206895</v>
      </c>
      <c r="FY13" s="58">
        <v>4.0714285714285712</v>
      </c>
      <c r="FZ13" s="58">
        <v>4.4444444444444446</v>
      </c>
      <c r="GA13" s="41">
        <v>3.7317073170731709</v>
      </c>
      <c r="GB13" s="41">
        <v>4.9275362318840576</v>
      </c>
      <c r="GC13" s="41">
        <v>4.666666666666667</v>
      </c>
      <c r="GD13" s="41">
        <v>4.9565217391304346</v>
      </c>
      <c r="GE13" s="58">
        <v>4.7313432835820892</v>
      </c>
      <c r="GF13" s="58">
        <v>4.4328358208955221</v>
      </c>
      <c r="GG13" s="41">
        <v>4.4626865671641793</v>
      </c>
      <c r="GH13" s="41">
        <v>4.0746268656716422</v>
      </c>
      <c r="GI13" s="41">
        <v>4.7014925373134329</v>
      </c>
      <c r="GJ13" s="41">
        <v>4.8</v>
      </c>
      <c r="GK13" s="41">
        <v>4.8666666666666663</v>
      </c>
      <c r="GL13" s="46">
        <v>4.6818181818181817</v>
      </c>
      <c r="GM13" s="41"/>
      <c r="GN13" s="41"/>
      <c r="GO13" s="41">
        <v>4.0081967213114753</v>
      </c>
      <c r="GP13" s="48">
        <v>6.5040650406504072E-2</v>
      </c>
      <c r="GQ13" s="48">
        <v>0.23577235772357724</v>
      </c>
      <c r="GR13" s="49">
        <v>0.34959349593495936</v>
      </c>
      <c r="GS13" s="48">
        <v>8.943089430894309E-2</v>
      </c>
      <c r="GT13" s="48">
        <v>0.26016260162601629</v>
      </c>
      <c r="GU13" s="58">
        <v>4.7560975609756095</v>
      </c>
      <c r="GV13" s="58">
        <v>4.3739837398373984</v>
      </c>
      <c r="GW13" s="41">
        <v>4.7317073170731705</v>
      </c>
      <c r="GX13" s="41">
        <v>4.7317073170731705</v>
      </c>
      <c r="GY13" s="41">
        <v>4.9593495934959346</v>
      </c>
      <c r="GZ13" s="58">
        <v>5.2439024390243905</v>
      </c>
      <c r="HA13" s="58">
        <v>5.1219512195121952</v>
      </c>
    </row>
    <row r="14" spans="1:210" x14ac:dyDescent="0.3">
      <c r="A14" s="89" t="s">
        <v>392</v>
      </c>
      <c r="B14" s="61"/>
      <c r="C14" s="61"/>
      <c r="D14" s="61"/>
      <c r="E14" s="61"/>
      <c r="F14" s="61"/>
      <c r="G14" s="61"/>
      <c r="H14" s="61"/>
      <c r="I14" s="39">
        <v>0</v>
      </c>
      <c r="J14" s="39">
        <v>1</v>
      </c>
      <c r="K14" s="61"/>
      <c r="L14" s="61"/>
      <c r="M14" s="61"/>
      <c r="N14" s="61"/>
      <c r="O14" s="39">
        <v>0</v>
      </c>
      <c r="P14" s="39">
        <v>1</v>
      </c>
      <c r="Q14" s="74">
        <v>4.5</v>
      </c>
      <c r="R14" s="74">
        <v>5</v>
      </c>
      <c r="S14" s="74">
        <v>5.5</v>
      </c>
      <c r="T14" s="63">
        <v>0</v>
      </c>
      <c r="U14" s="63">
        <v>1</v>
      </c>
      <c r="V14" s="74">
        <v>3.7142857142857144</v>
      </c>
      <c r="W14" s="74">
        <v>3.7142857142857144</v>
      </c>
      <c r="X14" s="58">
        <v>3.8571428571428572</v>
      </c>
      <c r="Y14" s="43">
        <v>0</v>
      </c>
      <c r="Z14" s="63">
        <f t="shared" si="19"/>
        <v>1</v>
      </c>
      <c r="AA14" s="58">
        <v>4.2</v>
      </c>
      <c r="AB14" s="74">
        <v>4.8</v>
      </c>
      <c r="AC14" s="74">
        <v>4.8</v>
      </c>
      <c r="AD14" s="68"/>
      <c r="AE14" s="68"/>
      <c r="AF14" s="74">
        <v>2.625</v>
      </c>
      <c r="AG14" s="74">
        <v>3</v>
      </c>
      <c r="AH14" s="74">
        <v>3.625</v>
      </c>
      <c r="AI14" s="63">
        <v>0</v>
      </c>
      <c r="AJ14" s="63">
        <f t="shared" si="0"/>
        <v>1</v>
      </c>
      <c r="AK14" s="58">
        <v>4.2307692307692308</v>
      </c>
      <c r="AL14" s="58">
        <v>4.615384615384615</v>
      </c>
      <c r="AM14" s="58">
        <v>4.6923076923076925</v>
      </c>
      <c r="AN14" s="43"/>
      <c r="AO14" s="63"/>
      <c r="AP14" s="58"/>
      <c r="AQ14" s="74"/>
      <c r="AR14" s="74"/>
      <c r="AS14" s="63">
        <v>0</v>
      </c>
      <c r="AT14" s="63">
        <f t="shared" si="1"/>
        <v>1</v>
      </c>
      <c r="AU14" s="74">
        <v>2.6666666666666665</v>
      </c>
      <c r="AV14" s="74">
        <v>4</v>
      </c>
      <c r="AW14" s="74">
        <v>4</v>
      </c>
      <c r="AX14" s="58">
        <v>2.6666666666666665</v>
      </c>
      <c r="AY14" s="43">
        <v>0</v>
      </c>
      <c r="AZ14" s="63">
        <f t="shared" si="2"/>
        <v>1</v>
      </c>
      <c r="BA14" s="58">
        <v>4</v>
      </c>
      <c r="BB14" s="58">
        <v>4.3636363636363633</v>
      </c>
      <c r="BC14" s="58">
        <v>4.7272727272727275</v>
      </c>
      <c r="BD14" s="43">
        <v>0</v>
      </c>
      <c r="BE14" s="63">
        <f t="shared" si="3"/>
        <v>1</v>
      </c>
      <c r="BF14" s="74"/>
      <c r="BG14" s="74"/>
      <c r="BH14" s="74"/>
      <c r="BI14" s="74">
        <v>5.3255813953488369</v>
      </c>
      <c r="BJ14" s="74">
        <v>5.0232558139534884</v>
      </c>
      <c r="BK14" s="58">
        <v>3.0731707317073171</v>
      </c>
      <c r="BL14" s="58">
        <v>4.333333333333333</v>
      </c>
      <c r="BM14" s="74">
        <v>4.9761904761904763</v>
      </c>
      <c r="BN14" s="74">
        <v>5.1842105263157894</v>
      </c>
      <c r="BO14" s="74">
        <v>5.166666666666667</v>
      </c>
      <c r="BP14" s="74">
        <v>3.9268292682926829</v>
      </c>
      <c r="BQ14" s="74">
        <v>4.4523809523809526</v>
      </c>
      <c r="BR14" s="58"/>
      <c r="BS14" s="58">
        <v>4.2444444444444445</v>
      </c>
      <c r="BT14" s="58">
        <v>3.5</v>
      </c>
      <c r="BU14" s="58">
        <v>3.625</v>
      </c>
      <c r="BV14" s="74">
        <v>4.1749999999999998</v>
      </c>
      <c r="BW14" s="74">
        <v>3.7692307692307692</v>
      </c>
      <c r="BX14" s="74"/>
      <c r="BY14" s="58">
        <v>3.7105263157894739</v>
      </c>
      <c r="BZ14" s="58"/>
      <c r="CA14" s="74">
        <v>4</v>
      </c>
      <c r="CB14" s="74">
        <v>4.0606060606060606</v>
      </c>
      <c r="CC14" s="74"/>
      <c r="CD14" s="74">
        <v>3.1111111111111112</v>
      </c>
      <c r="CE14" s="58">
        <v>2.2857142857142856</v>
      </c>
      <c r="CF14" s="43">
        <v>0.35555555555555557</v>
      </c>
      <c r="CG14" s="63">
        <v>0.53333333333333333</v>
      </c>
      <c r="CH14" s="63">
        <v>0.1111111111111111</v>
      </c>
      <c r="CI14" s="63">
        <v>0</v>
      </c>
      <c r="CJ14" s="58">
        <v>3.8</v>
      </c>
      <c r="CK14" s="58">
        <v>4.84</v>
      </c>
      <c r="CL14" s="74">
        <v>4.7692307692307692</v>
      </c>
      <c r="CM14" s="74">
        <v>4.1891891891891895</v>
      </c>
      <c r="CN14" s="74">
        <v>4.243243243243243</v>
      </c>
      <c r="CO14" s="74">
        <v>5.4772727272727275</v>
      </c>
      <c r="CP14" s="74">
        <v>5.55</v>
      </c>
      <c r="CQ14" s="74">
        <v>5.1428571428571432</v>
      </c>
      <c r="CR14" s="63"/>
      <c r="CS14" s="63"/>
      <c r="CT14" s="63"/>
      <c r="CU14" s="63"/>
      <c r="CV14" s="63"/>
      <c r="CW14" s="63"/>
      <c r="CX14" s="74"/>
      <c r="CY14" s="74"/>
      <c r="CZ14" s="74">
        <v>4</v>
      </c>
      <c r="DA14" s="63">
        <v>0</v>
      </c>
      <c r="DB14" s="63">
        <f t="shared" si="4"/>
        <v>1</v>
      </c>
      <c r="DC14" s="74">
        <v>3.625</v>
      </c>
      <c r="DD14" s="74">
        <v>4</v>
      </c>
      <c r="DE14" s="74">
        <v>4.25</v>
      </c>
      <c r="DF14" s="63">
        <v>0</v>
      </c>
      <c r="DG14" s="63">
        <f t="shared" si="5"/>
        <v>1</v>
      </c>
      <c r="DH14" s="74">
        <v>5.8571428571428568</v>
      </c>
      <c r="DI14" s="74">
        <v>5.8571428571428568</v>
      </c>
      <c r="DJ14" s="74"/>
      <c r="DK14" s="63">
        <v>0.33333333333333331</v>
      </c>
      <c r="DL14" s="63">
        <f t="shared" si="6"/>
        <v>0.66666666666666674</v>
      </c>
      <c r="DM14" s="74">
        <v>4</v>
      </c>
      <c r="DN14" s="74">
        <v>4.333333333333333</v>
      </c>
      <c r="DO14" s="74">
        <v>5</v>
      </c>
      <c r="DP14" s="74">
        <v>4.0714285714285712</v>
      </c>
      <c r="DQ14" s="74">
        <v>3.6428571428571428</v>
      </c>
      <c r="DR14" s="74"/>
      <c r="DS14" s="74"/>
      <c r="DT14" s="74">
        <v>3.8</v>
      </c>
      <c r="DU14" s="63"/>
      <c r="DV14" s="63" t="str">
        <f t="shared" si="7"/>
        <v xml:space="preserve"> </v>
      </c>
      <c r="DW14" s="74"/>
      <c r="DX14" s="74"/>
      <c r="DY14" s="58">
        <v>4.125</v>
      </c>
      <c r="DZ14" s="43"/>
      <c r="EA14" s="63"/>
      <c r="EB14" s="58"/>
      <c r="EC14" s="58"/>
      <c r="ED14" s="41"/>
      <c r="EE14" s="43"/>
      <c r="EF14" s="63" t="str">
        <f t="shared" si="9"/>
        <v xml:space="preserve"> </v>
      </c>
      <c r="EG14" s="41"/>
      <c r="EH14" s="41"/>
      <c r="EI14" s="41"/>
      <c r="EJ14" s="43"/>
      <c r="EK14" s="63"/>
      <c r="EL14" s="41"/>
      <c r="EM14" s="41"/>
      <c r="EN14" s="43"/>
      <c r="EO14" s="63"/>
      <c r="EP14" s="41"/>
      <c r="EQ14" s="41"/>
      <c r="ER14" s="43">
        <v>0</v>
      </c>
      <c r="ES14" s="63">
        <f t="shared" si="12"/>
        <v>1</v>
      </c>
      <c r="ET14" s="58">
        <v>5</v>
      </c>
      <c r="EU14" s="58">
        <v>5.5</v>
      </c>
      <c r="EV14" s="58">
        <v>5.5</v>
      </c>
      <c r="EW14" s="43">
        <v>0</v>
      </c>
      <c r="EX14" s="63">
        <f t="shared" si="13"/>
        <v>1</v>
      </c>
      <c r="EY14" s="58">
        <v>5</v>
      </c>
      <c r="EZ14" s="58">
        <v>5.4</v>
      </c>
      <c r="FA14" s="58">
        <v>5.4</v>
      </c>
      <c r="FB14" s="43">
        <v>0</v>
      </c>
      <c r="FC14" s="63">
        <f t="shared" si="14"/>
        <v>1</v>
      </c>
      <c r="FD14" s="41"/>
      <c r="FE14" s="41"/>
      <c r="FF14" s="41"/>
      <c r="FG14" s="43"/>
      <c r="FH14" s="63"/>
      <c r="FI14" s="58"/>
      <c r="FJ14" s="58"/>
      <c r="FK14" s="58"/>
      <c r="FL14" s="43"/>
      <c r="FM14" s="63"/>
      <c r="FN14" s="58"/>
      <c r="FO14" s="41"/>
      <c r="FP14" s="58"/>
      <c r="FQ14" s="43"/>
      <c r="FR14" s="63"/>
      <c r="FS14" s="58"/>
      <c r="FT14" s="41"/>
      <c r="FU14" s="43">
        <v>0</v>
      </c>
      <c r="FV14" s="63">
        <f t="shared" si="18"/>
        <v>1</v>
      </c>
      <c r="FW14" s="41">
        <v>4.75</v>
      </c>
      <c r="FX14" s="58">
        <v>4</v>
      </c>
      <c r="FY14" s="58"/>
      <c r="FZ14" s="58">
        <v>3.5384615384615383</v>
      </c>
      <c r="GA14" s="41">
        <v>3.4285714285714284</v>
      </c>
      <c r="GB14" s="41"/>
      <c r="GC14" s="41"/>
      <c r="GD14" s="41"/>
      <c r="GE14" s="58"/>
      <c r="GF14" s="58"/>
      <c r="GG14" s="41"/>
      <c r="GH14" s="41"/>
      <c r="GI14" s="41"/>
      <c r="GJ14" s="41"/>
      <c r="GK14" s="41"/>
      <c r="GL14" s="46"/>
      <c r="GM14" s="75"/>
      <c r="GN14" s="41"/>
      <c r="GO14" s="41">
        <v>3.9523809523809526</v>
      </c>
      <c r="GP14" s="43">
        <v>0.15555555555555556</v>
      </c>
      <c r="GQ14" s="48">
        <v>0.19836065573770492</v>
      </c>
      <c r="GR14" s="49">
        <v>0.37049180327868853</v>
      </c>
      <c r="GS14" s="48">
        <v>0.1360655737704918</v>
      </c>
      <c r="GT14" s="48">
        <v>0.20983606557377049</v>
      </c>
      <c r="GU14" s="66">
        <v>4.5555555555555554</v>
      </c>
      <c r="GV14" s="58">
        <v>4.2666666666666666</v>
      </c>
      <c r="GW14" s="58">
        <v>4.5999999999999996</v>
      </c>
      <c r="GX14" s="41">
        <v>4.4000000000000004</v>
      </c>
      <c r="GY14" s="41">
        <v>4.5777777777777775</v>
      </c>
      <c r="GZ14" s="41">
        <v>4.7111111111111112</v>
      </c>
      <c r="HA14" s="76"/>
    </row>
    <row r="15" spans="1:210" x14ac:dyDescent="0.3">
      <c r="A15" s="89" t="s">
        <v>393</v>
      </c>
      <c r="B15" s="39">
        <v>1</v>
      </c>
      <c r="C15" s="39">
        <v>0</v>
      </c>
      <c r="D15" s="39">
        <v>0.46111111111111114</v>
      </c>
      <c r="E15" s="39">
        <v>0.3</v>
      </c>
      <c r="F15" s="39">
        <v>0.1388888888888889</v>
      </c>
      <c r="G15" s="39">
        <v>9.4444444444444442E-2</v>
      </c>
      <c r="H15" s="39">
        <v>5.5555555555555558E-3</v>
      </c>
      <c r="I15" s="39">
        <v>0.38271604938271603</v>
      </c>
      <c r="J15" s="39">
        <v>0.61728395061728392</v>
      </c>
      <c r="K15" s="39">
        <v>5.5555555555555552E-2</v>
      </c>
      <c r="L15" s="39">
        <v>6.6666666666666666E-2</v>
      </c>
      <c r="M15" s="39">
        <v>0.3</v>
      </c>
      <c r="N15" s="39">
        <v>0.57777777777777772</v>
      </c>
      <c r="O15" s="39">
        <v>0.125</v>
      </c>
      <c r="P15" s="39">
        <v>0.875</v>
      </c>
      <c r="Q15" s="41">
        <v>4.916666666666667</v>
      </c>
      <c r="R15" s="41">
        <v>5</v>
      </c>
      <c r="S15" s="41">
        <v>5.041666666666667</v>
      </c>
      <c r="T15" s="43">
        <v>0.25</v>
      </c>
      <c r="U15" s="43">
        <v>0.75</v>
      </c>
      <c r="V15" s="58">
        <v>4.25</v>
      </c>
      <c r="W15" s="58">
        <v>4.1875</v>
      </c>
      <c r="X15" s="58">
        <v>3.625</v>
      </c>
      <c r="Y15" s="43">
        <v>0.54</v>
      </c>
      <c r="Z15" s="63">
        <f t="shared" si="19"/>
        <v>0.45999999999999996</v>
      </c>
      <c r="AA15" s="58">
        <v>3.84</v>
      </c>
      <c r="AB15" s="41">
        <v>3.82</v>
      </c>
      <c r="AC15" s="58">
        <v>3.78</v>
      </c>
      <c r="AD15" s="43">
        <v>0.15094339622641509</v>
      </c>
      <c r="AE15" s="63">
        <f t="shared" si="20"/>
        <v>0.84905660377358494</v>
      </c>
      <c r="AF15" s="58">
        <v>4.2641509433962268</v>
      </c>
      <c r="AG15" s="41">
        <v>4.3773584905660377</v>
      </c>
      <c r="AH15" s="41">
        <v>4.1509433962264151</v>
      </c>
      <c r="AI15" s="43">
        <v>0.86746987951807231</v>
      </c>
      <c r="AJ15" s="63">
        <f t="shared" si="0"/>
        <v>0.13253012048192769</v>
      </c>
      <c r="AK15" s="58">
        <v>4.4457831325301207</v>
      </c>
      <c r="AL15" s="58">
        <v>4.5180722891566267</v>
      </c>
      <c r="AM15" s="58">
        <v>4.0602409638554215</v>
      </c>
      <c r="AN15" s="43">
        <v>0.75</v>
      </c>
      <c r="AO15" s="63">
        <f t="shared" si="21"/>
        <v>0.25</v>
      </c>
      <c r="AP15" s="58">
        <v>2.95</v>
      </c>
      <c r="AQ15" s="41">
        <v>3.2</v>
      </c>
      <c r="AR15" s="41">
        <v>3.3</v>
      </c>
      <c r="AS15" s="43">
        <v>0.13793103448275862</v>
      </c>
      <c r="AT15" s="63">
        <f t="shared" si="1"/>
        <v>0.86206896551724133</v>
      </c>
      <c r="AU15" s="58">
        <v>4.4137931034482758</v>
      </c>
      <c r="AV15" s="58">
        <v>4.4482758620689653</v>
      </c>
      <c r="AW15" s="41">
        <v>4.3793103448275863</v>
      </c>
      <c r="AX15" s="58">
        <v>3.9916666666666667</v>
      </c>
      <c r="AY15" s="43">
        <v>0.8571428571428571</v>
      </c>
      <c r="AZ15" s="63">
        <f t="shared" si="2"/>
        <v>0.1428571428571429</v>
      </c>
      <c r="BA15" s="58">
        <v>3.3636363636363638</v>
      </c>
      <c r="BB15" s="58">
        <v>2.9610389610389611</v>
      </c>
      <c r="BC15" s="58">
        <v>4.2337662337662341</v>
      </c>
      <c r="BD15" s="43">
        <v>0.62295081967213117</v>
      </c>
      <c r="BE15" s="63">
        <f t="shared" si="3"/>
        <v>0.37704918032786883</v>
      </c>
      <c r="BF15" s="41">
        <v>3.1311475409836067</v>
      </c>
      <c r="BG15" s="41">
        <v>2.6065573770491803</v>
      </c>
      <c r="BH15" s="41">
        <v>2.2131147540983607</v>
      </c>
      <c r="BI15" s="58">
        <v>2.7288135593220337</v>
      </c>
      <c r="BJ15" s="58">
        <v>3.6536312849162011</v>
      </c>
      <c r="BK15" s="58">
        <v>2.5393258426966292</v>
      </c>
      <c r="BL15" s="58">
        <v>2.3735632183908044</v>
      </c>
      <c r="BM15" s="41">
        <v>2.9827586206896552</v>
      </c>
      <c r="BN15" s="41">
        <v>2.8372093023255816</v>
      </c>
      <c r="BO15" s="58">
        <v>3.0754716981132075</v>
      </c>
      <c r="BP15" s="58">
        <v>4.1445086705202314</v>
      </c>
      <c r="BQ15" s="41">
        <v>2.6551724137931036</v>
      </c>
      <c r="BR15" s="58">
        <v>2.3220338983050848</v>
      </c>
      <c r="BS15" s="58">
        <v>2.7833333333333332</v>
      </c>
      <c r="BT15" s="58">
        <v>4.0057471264367814</v>
      </c>
      <c r="BU15" s="58">
        <v>3.6741573033707864</v>
      </c>
      <c r="BV15" s="41">
        <v>4.4457142857142857</v>
      </c>
      <c r="BW15" s="41">
        <v>3.6</v>
      </c>
      <c r="BX15" s="41">
        <v>3.3833333333333333</v>
      </c>
      <c r="BY15" s="41">
        <v>3.3197674418604652</v>
      </c>
      <c r="BZ15" s="41">
        <v>3.6363636363636362</v>
      </c>
      <c r="CA15" s="41">
        <v>3.9195402298850577</v>
      </c>
      <c r="CB15" s="41">
        <v>3.7885714285714287</v>
      </c>
      <c r="CC15" s="41">
        <v>3.6133333333333333</v>
      </c>
      <c r="CD15" s="41">
        <v>3</v>
      </c>
      <c r="CE15" s="41">
        <v>2.9821428571428572</v>
      </c>
      <c r="CF15" s="43">
        <v>0.18584070796460178</v>
      </c>
      <c r="CG15" s="43">
        <v>0.59292035398230092</v>
      </c>
      <c r="CH15" s="43">
        <v>0.15929203539823009</v>
      </c>
      <c r="CI15" s="43">
        <v>6.1946902654867256E-2</v>
      </c>
      <c r="CJ15" s="41">
        <v>3.5555555555555554</v>
      </c>
      <c r="CK15" s="41">
        <v>3.9702380952380953</v>
      </c>
      <c r="CL15" s="41">
        <v>4.1317365269461082</v>
      </c>
      <c r="CM15" s="41">
        <v>3.3255813953488373</v>
      </c>
      <c r="CN15" s="41">
        <v>3.664705882352941</v>
      </c>
      <c r="CO15" s="41">
        <v>4.2625698324022343</v>
      </c>
      <c r="CP15" s="41">
        <v>4.6379310344827589</v>
      </c>
      <c r="CQ15" s="41">
        <v>4.181034482758621</v>
      </c>
      <c r="CR15" s="43">
        <v>0.33888888888888891</v>
      </c>
      <c r="CS15" s="63">
        <f t="shared" si="22"/>
        <v>0.66111111111111109</v>
      </c>
      <c r="CT15" s="43">
        <v>0.24444444444444444</v>
      </c>
      <c r="CU15" s="43">
        <v>0.05</v>
      </c>
      <c r="CV15" s="43">
        <v>0.20555555555555555</v>
      </c>
      <c r="CW15" s="43">
        <v>0.5</v>
      </c>
      <c r="CX15" s="58">
        <v>4.6194029850746272</v>
      </c>
      <c r="CY15" s="58">
        <v>4.4253731343283578</v>
      </c>
      <c r="CZ15" s="58">
        <v>3.9944444444444445</v>
      </c>
      <c r="DA15" s="43">
        <v>0.75</v>
      </c>
      <c r="DB15" s="63">
        <f t="shared" si="4"/>
        <v>0.25</v>
      </c>
      <c r="DC15" s="58">
        <v>3.8333333333333335</v>
      </c>
      <c r="DD15" s="41">
        <v>4</v>
      </c>
      <c r="DE15" s="41">
        <v>3.9</v>
      </c>
      <c r="DF15" s="43">
        <v>0.92592592592592593</v>
      </c>
      <c r="DG15" s="63">
        <f t="shared" si="5"/>
        <v>7.407407407407407E-2</v>
      </c>
      <c r="DH15" s="41">
        <v>4.3271604938271606</v>
      </c>
      <c r="DI15" s="41">
        <v>4.0679012345679011</v>
      </c>
      <c r="DJ15" s="41">
        <v>4.2530864197530862</v>
      </c>
      <c r="DK15" s="43">
        <v>0.73684210526315785</v>
      </c>
      <c r="DL15" s="63">
        <f t="shared" si="6"/>
        <v>0.26315789473684215</v>
      </c>
      <c r="DM15" s="41">
        <v>3.8421052631578947</v>
      </c>
      <c r="DN15" s="41">
        <v>3.8947368421052633</v>
      </c>
      <c r="DO15" s="41">
        <v>3.8947368421052633</v>
      </c>
      <c r="DP15" s="58">
        <v>3.1538461538461537</v>
      </c>
      <c r="DQ15" s="58">
        <v>2.6153846153846154</v>
      </c>
      <c r="DR15" s="58">
        <v>2.5384615384615383</v>
      </c>
      <c r="DS15" s="58">
        <v>2.5961538461538463</v>
      </c>
      <c r="DT15" s="58">
        <v>3.5902777777777777</v>
      </c>
      <c r="DU15" s="43">
        <v>0.36842105263157893</v>
      </c>
      <c r="DV15" s="63">
        <f t="shared" si="7"/>
        <v>0.63157894736842102</v>
      </c>
      <c r="DW15" s="58">
        <v>4.3684210526315788</v>
      </c>
      <c r="DX15" s="41">
        <v>4.333333333333333</v>
      </c>
      <c r="DY15" s="41">
        <v>3.6666666666666665</v>
      </c>
      <c r="DZ15" s="43">
        <v>0.26315789473684209</v>
      </c>
      <c r="EA15" s="63">
        <f t="shared" si="8"/>
        <v>0.73684210526315796</v>
      </c>
      <c r="EB15" s="41">
        <v>3.25</v>
      </c>
      <c r="EC15" s="58">
        <v>3.2105263157894739</v>
      </c>
      <c r="ED15" s="58">
        <v>3.1710526315789473</v>
      </c>
      <c r="EE15" s="43">
        <v>0.22368421052631579</v>
      </c>
      <c r="EF15" s="63">
        <f t="shared" si="9"/>
        <v>0.77631578947368418</v>
      </c>
      <c r="EG15" s="58">
        <v>3.1842105263157894</v>
      </c>
      <c r="EH15" s="58">
        <v>3.0921052631578947</v>
      </c>
      <c r="EI15" s="41">
        <v>3.1052631578947367</v>
      </c>
      <c r="EJ15" s="43">
        <v>0.24590163934426229</v>
      </c>
      <c r="EK15" s="63">
        <f t="shared" si="10"/>
        <v>0.75409836065573765</v>
      </c>
      <c r="EL15" s="58">
        <v>3.1967213114754101</v>
      </c>
      <c r="EM15" s="58">
        <v>3.2295081967213113</v>
      </c>
      <c r="EN15" s="43">
        <v>0.18032786885245902</v>
      </c>
      <c r="EO15" s="63">
        <f t="shared" si="11"/>
        <v>0.81967213114754101</v>
      </c>
      <c r="EP15" s="41">
        <v>3.1967213114754101</v>
      </c>
      <c r="EQ15" s="41">
        <v>3.278688524590164</v>
      </c>
      <c r="ER15" s="43">
        <v>0.50819672131147542</v>
      </c>
      <c r="ES15" s="63">
        <f t="shared" si="12"/>
        <v>0.49180327868852458</v>
      </c>
      <c r="ET15" s="58">
        <v>3.262295081967213</v>
      </c>
      <c r="EU15" s="58">
        <v>3.377049180327869</v>
      </c>
      <c r="EV15" s="58">
        <v>3.377049180327869</v>
      </c>
      <c r="EW15" s="43">
        <v>0.32786885245901637</v>
      </c>
      <c r="EX15" s="63">
        <f t="shared" si="13"/>
        <v>0.67213114754098369</v>
      </c>
      <c r="EY15" s="41">
        <v>3.2131147540983607</v>
      </c>
      <c r="EZ15" s="41">
        <v>3.1967213114754101</v>
      </c>
      <c r="FA15" s="41">
        <v>3.180327868852459</v>
      </c>
      <c r="FB15" s="43">
        <v>0.23529411764705882</v>
      </c>
      <c r="FC15" s="63">
        <f t="shared" si="14"/>
        <v>0.76470588235294112</v>
      </c>
      <c r="FD15" s="41">
        <v>3.7647058823529411</v>
      </c>
      <c r="FE15" s="58">
        <v>3.7352941176470589</v>
      </c>
      <c r="FF15" s="58">
        <v>3.7058823529411766</v>
      </c>
      <c r="FG15" s="43">
        <v>0.25</v>
      </c>
      <c r="FH15" s="63">
        <f t="shared" si="15"/>
        <v>0.75</v>
      </c>
      <c r="FI15" s="41">
        <v>3.4722222222222223</v>
      </c>
      <c r="FJ15" s="41">
        <v>3.5555555555555554</v>
      </c>
      <c r="FK15" s="41">
        <v>3.4444444444444446</v>
      </c>
      <c r="FL15" s="43">
        <v>0.44827586206896552</v>
      </c>
      <c r="FM15" s="63">
        <f t="shared" si="16"/>
        <v>0.55172413793103448</v>
      </c>
      <c r="FN15" s="41">
        <v>3.3448275862068964</v>
      </c>
      <c r="FO15" s="41">
        <v>3.4137931034482758</v>
      </c>
      <c r="FP15" s="41">
        <v>3.3448275862068964</v>
      </c>
      <c r="FQ15" s="43">
        <v>0.21052631578947367</v>
      </c>
      <c r="FR15" s="63">
        <f t="shared" si="17"/>
        <v>0.78947368421052633</v>
      </c>
      <c r="FS15" s="41">
        <v>4.1228070175438596</v>
      </c>
      <c r="FT15" s="58">
        <v>4.1403508771929829</v>
      </c>
      <c r="FU15" s="43">
        <v>0.36231884057971014</v>
      </c>
      <c r="FV15" s="63">
        <f t="shared" si="18"/>
        <v>0.6376811594202898</v>
      </c>
      <c r="FW15" s="58">
        <v>4.2173913043478262</v>
      </c>
      <c r="FX15" s="41">
        <v>4.1739130434782608</v>
      </c>
      <c r="FY15" s="41">
        <v>2.5961538461538463</v>
      </c>
      <c r="FZ15" s="41">
        <v>3.5882352941176472</v>
      </c>
      <c r="GA15" s="58">
        <v>3.2881355932203391</v>
      </c>
      <c r="GB15" s="58">
        <v>4.2028985507246377</v>
      </c>
      <c r="GC15" s="41">
        <v>3.1739130434782608</v>
      </c>
      <c r="GD15" s="41">
        <v>3.7246376811594204</v>
      </c>
      <c r="GE15" s="41">
        <v>3.8539325842696628</v>
      </c>
      <c r="GF15" s="58">
        <v>4.1348314606741576</v>
      </c>
      <c r="GG15" s="58">
        <v>4.1123595505617976</v>
      </c>
      <c r="GH15" s="41">
        <v>3.3370786516853932</v>
      </c>
      <c r="GI15" s="41">
        <v>3.9213483146067416</v>
      </c>
      <c r="GJ15" s="58">
        <v>4.041666666666667</v>
      </c>
      <c r="GK15" s="58">
        <v>4.145833333333333</v>
      </c>
      <c r="GL15" s="46">
        <v>3.7931034482758621</v>
      </c>
      <c r="GM15" s="41">
        <v>3.8522727272727271</v>
      </c>
      <c r="GN15" s="41">
        <v>3.9101123595505616</v>
      </c>
      <c r="GO15" s="41"/>
      <c r="GP15" s="43">
        <v>0.1388888888888889</v>
      </c>
      <c r="GQ15" s="48">
        <v>0.29444444444444445</v>
      </c>
      <c r="GR15" s="49">
        <v>0.33333333333333331</v>
      </c>
      <c r="GS15" s="48">
        <v>0.1388888888888889</v>
      </c>
      <c r="GT15" s="48">
        <v>9.4444444444444442E-2</v>
      </c>
      <c r="GU15" s="66">
        <v>4.7</v>
      </c>
      <c r="GV15" s="58">
        <v>4.4777777777777779</v>
      </c>
      <c r="GW15" s="58">
        <v>4.7</v>
      </c>
      <c r="GX15" s="41">
        <v>5.1333333333333337</v>
      </c>
      <c r="GY15" s="58">
        <v>4.9944444444444445</v>
      </c>
      <c r="GZ15" s="58">
        <v>5.05</v>
      </c>
      <c r="HA15" s="58">
        <v>4.7944444444444443</v>
      </c>
    </row>
    <row r="16" spans="1:210" x14ac:dyDescent="0.3">
      <c r="A16" s="89" t="s">
        <v>394</v>
      </c>
      <c r="B16" s="39">
        <v>0.9773413897280967</v>
      </c>
      <c r="C16" s="39">
        <v>2.2658610271903322E-2</v>
      </c>
      <c r="D16" s="39">
        <v>0.39123867069486407</v>
      </c>
      <c r="E16" s="39">
        <v>0.13519637462235651</v>
      </c>
      <c r="F16" s="39">
        <v>8.1570996978851965E-2</v>
      </c>
      <c r="G16" s="39">
        <v>0.20845921450151059</v>
      </c>
      <c r="H16" s="39">
        <v>0.18353474320241692</v>
      </c>
      <c r="I16" s="39"/>
      <c r="J16" s="39"/>
      <c r="K16" s="39">
        <v>3.0966767371601207E-2</v>
      </c>
      <c r="L16" s="39">
        <v>6.4199395770392756E-2</v>
      </c>
      <c r="M16" s="39">
        <v>0.19561933534743203</v>
      </c>
      <c r="N16" s="39">
        <v>0.70921450151057397</v>
      </c>
      <c r="O16" s="39">
        <v>0.19847328244274809</v>
      </c>
      <c r="P16" s="39">
        <v>0.8</v>
      </c>
      <c r="Q16" s="41">
        <v>4.33587786259542</v>
      </c>
      <c r="R16" s="41">
        <v>4.7938931297709928</v>
      </c>
      <c r="S16" s="41">
        <v>4.7022900763358777</v>
      </c>
      <c r="T16" s="43">
        <v>0.93379790940766549</v>
      </c>
      <c r="U16" s="43">
        <v>7.0000000000000007E-2</v>
      </c>
      <c r="V16" s="58">
        <v>4.8536585365853657</v>
      </c>
      <c r="W16" s="58">
        <v>5.1184668989547042</v>
      </c>
      <c r="X16" s="58">
        <v>5.0975609756097562</v>
      </c>
      <c r="Y16" s="43">
        <v>0.93898305084745759</v>
      </c>
      <c r="Z16" s="63">
        <v>0.06</v>
      </c>
      <c r="AA16" s="58">
        <v>4.5457627118644064</v>
      </c>
      <c r="AB16" s="41">
        <v>4.942372881355932</v>
      </c>
      <c r="AC16" s="58">
        <v>4.8237288135593221</v>
      </c>
      <c r="AD16" s="43">
        <v>0.17004048582995951</v>
      </c>
      <c r="AE16" s="63">
        <v>0.83</v>
      </c>
      <c r="AF16" s="58">
        <v>4.234817813765182</v>
      </c>
      <c r="AG16" s="41">
        <v>4.668016194331984</v>
      </c>
      <c r="AH16" s="41">
        <v>4.3765182186234819</v>
      </c>
      <c r="AI16" s="43">
        <v>0.89655172413793105</v>
      </c>
      <c r="AJ16" s="63">
        <v>0.1</v>
      </c>
      <c r="AK16" s="58">
        <v>4.6348884381338742</v>
      </c>
      <c r="AL16" s="58">
        <v>4.8397565922920895</v>
      </c>
      <c r="AM16" s="58">
        <v>3.8894523326572008</v>
      </c>
      <c r="AN16" s="43">
        <v>0.92523364485981308</v>
      </c>
      <c r="AO16" s="63">
        <v>7.0000000000000007E-2</v>
      </c>
      <c r="AP16" s="58">
        <v>4.47196261682243</v>
      </c>
      <c r="AQ16" s="41">
        <v>4.7289719626168223</v>
      </c>
      <c r="AR16" s="41">
        <v>4.1588785046728969</v>
      </c>
      <c r="AS16" s="43">
        <v>0.69230769230769229</v>
      </c>
      <c r="AT16" s="63">
        <v>0.31</v>
      </c>
      <c r="AU16" s="58">
        <v>4.2410256410256411</v>
      </c>
      <c r="AV16" s="58">
        <v>4.6358974358974363</v>
      </c>
      <c r="AW16" s="41">
        <v>4.5589743589743588</v>
      </c>
      <c r="AX16" s="58">
        <v>4.3841354723707662</v>
      </c>
      <c r="AY16" s="43">
        <v>0.93301435406698563</v>
      </c>
      <c r="AZ16" s="63">
        <v>7.0000000000000007E-2</v>
      </c>
      <c r="BA16" s="58">
        <v>3.996810207336523</v>
      </c>
      <c r="BB16" s="58">
        <v>3.937799043062201</v>
      </c>
      <c r="BC16" s="58">
        <v>4.9856459330143537</v>
      </c>
      <c r="BD16" s="43">
        <v>0.82305630026809651</v>
      </c>
      <c r="BE16" s="63">
        <v>0.08</v>
      </c>
      <c r="BF16" s="41">
        <v>4.3056300268096512</v>
      </c>
      <c r="BG16" s="41">
        <v>4.1957104557640754</v>
      </c>
      <c r="BH16" s="41">
        <v>3.7265415549597853</v>
      </c>
      <c r="BI16" s="58">
        <v>4.2385747482571654</v>
      </c>
      <c r="BJ16" s="58">
        <v>4.6108949416342409</v>
      </c>
      <c r="BK16" s="58">
        <v>4.0614785992217897</v>
      </c>
      <c r="BL16" s="58">
        <v>3.8923327895595432</v>
      </c>
      <c r="BM16" s="41">
        <v>4.4788273615635177</v>
      </c>
      <c r="BN16" s="41">
        <v>4.3212067435669921</v>
      </c>
      <c r="BO16" s="58">
        <v>4.6143277723258098</v>
      </c>
      <c r="BP16" s="58">
        <v>4.2616426756985604</v>
      </c>
      <c r="BQ16" s="41">
        <v>4.2889258950874272</v>
      </c>
      <c r="BR16" s="58"/>
      <c r="BS16" s="58">
        <v>4.011329305135952</v>
      </c>
      <c r="BT16" s="58">
        <v>4.0336269015212167</v>
      </c>
      <c r="BU16" s="58">
        <v>3.9906323185011709</v>
      </c>
      <c r="BV16" s="41">
        <v>4.6745655608214847</v>
      </c>
      <c r="BW16" s="41">
        <v>4.0620214395099543</v>
      </c>
      <c r="BX16" s="41">
        <v>4.2670759785111283</v>
      </c>
      <c r="BY16" s="58">
        <v>4.1454703832752617</v>
      </c>
      <c r="BZ16" s="58">
        <v>4.0614136732329085</v>
      </c>
      <c r="CA16" s="41">
        <v>4.263020833333333</v>
      </c>
      <c r="CB16" s="41">
        <v>4.1340579710144931</v>
      </c>
      <c r="CC16" s="41">
        <v>4.0287958115183242</v>
      </c>
      <c r="CD16" s="41">
        <v>3.5081967213114753</v>
      </c>
      <c r="CE16" s="58">
        <v>3.6490566037735848</v>
      </c>
      <c r="CF16" s="43">
        <v>0.14614343707713126</v>
      </c>
      <c r="CG16" s="43">
        <v>0.61705006765899861</v>
      </c>
      <c r="CH16" s="43">
        <v>0.17320703653585928</v>
      </c>
      <c r="CI16" s="43">
        <v>6.359945872801083E-2</v>
      </c>
      <c r="CJ16" s="58">
        <v>3.940332326283988</v>
      </c>
      <c r="CK16" s="41"/>
      <c r="CL16" s="41"/>
      <c r="CM16" s="41">
        <v>3.854132901134522</v>
      </c>
      <c r="CN16" s="41">
        <v>4.026337448559671</v>
      </c>
      <c r="CO16" s="41">
        <v>4.6272944932162812</v>
      </c>
      <c r="CP16" s="41">
        <v>4.1362903225806456</v>
      </c>
      <c r="CQ16" s="41">
        <v>3.8929961089494163</v>
      </c>
      <c r="CR16" s="43">
        <v>0.6504263093788063</v>
      </c>
      <c r="CS16" s="63">
        <v>0.35</v>
      </c>
      <c r="CT16" s="43">
        <v>0.37990936555891236</v>
      </c>
      <c r="CU16" s="43">
        <v>3.0211480362537766E-2</v>
      </c>
      <c r="CV16" s="43">
        <v>0.25377643504531722</v>
      </c>
      <c r="CW16" s="43">
        <v>0.33610271903323263</v>
      </c>
      <c r="CX16" s="58">
        <v>4.7058823529411766</v>
      </c>
      <c r="CY16" s="58">
        <v>4.5964912280701755</v>
      </c>
      <c r="CZ16" s="58">
        <v>4.1231117824773413</v>
      </c>
      <c r="DA16" s="43">
        <v>0.88257575757575757</v>
      </c>
      <c r="DB16" s="63">
        <v>0.12</v>
      </c>
      <c r="DC16" s="58">
        <v>4.3825757575757578</v>
      </c>
      <c r="DD16" s="41">
        <v>4.7803030303030303</v>
      </c>
      <c r="DE16" s="41">
        <v>4.8143939393939394</v>
      </c>
      <c r="DF16" s="43">
        <v>0.96894409937888204</v>
      </c>
      <c r="DG16" s="63">
        <v>0.03</v>
      </c>
      <c r="DH16" s="41">
        <v>4.7699346405228757</v>
      </c>
      <c r="DI16" s="41">
        <v>4.7922077922077921</v>
      </c>
      <c r="DJ16" s="41">
        <v>4.8265027322404368</v>
      </c>
      <c r="DK16" s="43">
        <v>0.77419354838709675</v>
      </c>
      <c r="DL16" s="63">
        <v>0.23</v>
      </c>
      <c r="DM16" s="41">
        <v>4.411290322580645</v>
      </c>
      <c r="DN16" s="41">
        <v>4.57258064516129</v>
      </c>
      <c r="DO16" s="41">
        <v>4.612903225806452</v>
      </c>
      <c r="DP16" s="58">
        <v>3.8912386706948641</v>
      </c>
      <c r="DQ16" s="58">
        <v>3.9818731117824773</v>
      </c>
      <c r="DR16" s="58">
        <v>4.2749244712990935</v>
      </c>
      <c r="DS16" s="58">
        <v>4.3353474320241689</v>
      </c>
      <c r="DT16" s="41">
        <v>4.7167235494880542</v>
      </c>
      <c r="DU16" s="43">
        <v>0.88207547169811318</v>
      </c>
      <c r="DV16" s="43">
        <v>0.12</v>
      </c>
      <c r="DW16" s="64">
        <v>4.5660377358490569</v>
      </c>
      <c r="DX16" s="58">
        <v>4.6273584905660377</v>
      </c>
      <c r="DY16" s="41">
        <v>4.4594309799789249</v>
      </c>
      <c r="DZ16" s="43">
        <v>0.59354838709677415</v>
      </c>
      <c r="EA16" s="63">
        <v>0.41</v>
      </c>
      <c r="EB16" s="41">
        <v>4.5472972972972974</v>
      </c>
      <c r="EC16" s="58">
        <v>4.5171624713958813</v>
      </c>
      <c r="ED16" s="58">
        <v>4.5882352941176467</v>
      </c>
      <c r="EE16" s="43">
        <v>0.40860215053763443</v>
      </c>
      <c r="EF16" s="63">
        <v>0.59</v>
      </c>
      <c r="EG16" s="41">
        <v>4.6150341685649199</v>
      </c>
      <c r="EH16" s="41">
        <v>4.5925925925925926</v>
      </c>
      <c r="EI16" s="41">
        <v>4.6330275229357802</v>
      </c>
      <c r="EJ16" s="43">
        <v>0.72647058823529409</v>
      </c>
      <c r="EK16" s="63">
        <v>0.27</v>
      </c>
      <c r="EL16" s="58">
        <v>4.4813559322033898</v>
      </c>
      <c r="EM16" s="58">
        <v>4.5494880546075089</v>
      </c>
      <c r="EN16" s="43">
        <v>0.44117647058823528</v>
      </c>
      <c r="EO16" s="63">
        <v>0.66</v>
      </c>
      <c r="EP16" s="41">
        <v>4.6414473684210522</v>
      </c>
      <c r="EQ16" s="41">
        <v>4.7359735973597363</v>
      </c>
      <c r="ER16" s="43">
        <v>0.83235294117647063</v>
      </c>
      <c r="ES16" s="63">
        <v>0.17</v>
      </c>
      <c r="ET16" s="41">
        <v>4.3791946308724832</v>
      </c>
      <c r="EU16" s="58">
        <v>4.6140939597315436</v>
      </c>
      <c r="EV16" s="58">
        <v>4.5925925925925926</v>
      </c>
      <c r="EW16" s="43">
        <v>0.6470588235294118</v>
      </c>
      <c r="EX16" s="63">
        <v>0.35</v>
      </c>
      <c r="EY16" s="41">
        <v>4.4904942965779471</v>
      </c>
      <c r="EZ16" s="41">
        <v>4.7748091603053435</v>
      </c>
      <c r="FA16" s="41">
        <v>4.7824427480916034</v>
      </c>
      <c r="FB16" s="43">
        <v>0.67669172932330823</v>
      </c>
      <c r="FC16" s="63">
        <v>0.32</v>
      </c>
      <c r="FD16" s="41">
        <v>4.0526315789473681</v>
      </c>
      <c r="FE16" s="41">
        <v>4.3458646616541357</v>
      </c>
      <c r="FF16" s="41">
        <v>4.2781954887218046</v>
      </c>
      <c r="FG16" s="43">
        <v>0.23423423423423423</v>
      </c>
      <c r="FH16" s="63">
        <v>0.77</v>
      </c>
      <c r="FI16" s="41">
        <v>3.8738738738738738</v>
      </c>
      <c r="FJ16" s="41">
        <v>4.1351351351351351</v>
      </c>
      <c r="FK16" s="41">
        <v>4.1171171171171173</v>
      </c>
      <c r="FL16" s="43">
        <v>0.86781609195402298</v>
      </c>
      <c r="FM16" s="63">
        <v>0.13</v>
      </c>
      <c r="FN16" s="41">
        <v>4.2183908045977008</v>
      </c>
      <c r="FO16" s="41">
        <v>4.5517241379310347</v>
      </c>
      <c r="FP16" s="41">
        <v>4.4712643678160919</v>
      </c>
      <c r="FQ16" s="43">
        <v>0.85589519650655022</v>
      </c>
      <c r="FR16" s="63">
        <v>0.14000000000000001</v>
      </c>
      <c r="FS16" s="41">
        <v>4.572052401746725</v>
      </c>
      <c r="FT16" s="58">
        <v>4.6462882096069871</v>
      </c>
      <c r="FU16" s="43">
        <v>0.86524822695035464</v>
      </c>
      <c r="FV16" s="63">
        <v>0.13</v>
      </c>
      <c r="FW16" s="58">
        <v>4.5957446808510642</v>
      </c>
      <c r="FX16" s="58">
        <v>4.7198581560283692</v>
      </c>
      <c r="FY16" s="58">
        <v>3.9966887417218544</v>
      </c>
      <c r="FZ16" s="41">
        <v>4.1992753623188408</v>
      </c>
      <c r="GA16" s="58">
        <v>4.2179176755447942</v>
      </c>
      <c r="GB16" s="58">
        <v>4.8608349900596419</v>
      </c>
      <c r="GC16" s="58">
        <v>4.4333996023856859</v>
      </c>
      <c r="GD16" s="58">
        <v>4.6600397614314115</v>
      </c>
      <c r="GE16" s="41">
        <v>4.7588325652841785</v>
      </c>
      <c r="GF16" s="58">
        <v>4.7388632872503837</v>
      </c>
      <c r="GG16" s="58">
        <v>4.8233486943164365</v>
      </c>
      <c r="GH16" s="41">
        <v>4.3963133640552998</v>
      </c>
      <c r="GI16" s="41">
        <v>4.7465437788018434</v>
      </c>
      <c r="GJ16" s="58">
        <v>4.8783382789317509</v>
      </c>
      <c r="GK16" s="58">
        <v>4.8605341246290799</v>
      </c>
      <c r="GL16" s="46">
        <v>4.8408812729498161</v>
      </c>
      <c r="GM16" s="41">
        <v>4.2024326672458727</v>
      </c>
      <c r="GN16" s="41">
        <v>4.5771065182829886</v>
      </c>
      <c r="GO16" s="41"/>
      <c r="GP16" s="43">
        <v>6.9486404833836862E-2</v>
      </c>
      <c r="GQ16" s="43">
        <v>0.17598187311178248</v>
      </c>
      <c r="GR16" s="48">
        <v>0.28776435045317222</v>
      </c>
      <c r="GS16" s="49">
        <v>9.5166163141993956E-2</v>
      </c>
      <c r="GT16" s="48">
        <v>0.37160120845921452</v>
      </c>
      <c r="GU16" s="66">
        <v>4.953172205438066</v>
      </c>
      <c r="GV16" s="66">
        <v>4.7703927492447127</v>
      </c>
      <c r="GW16" s="58">
        <v>4.6132930513595163</v>
      </c>
      <c r="GX16" s="58">
        <v>5.2711480362537761</v>
      </c>
      <c r="GY16" s="41">
        <v>5.1419939577039271</v>
      </c>
      <c r="GZ16" s="41">
        <v>5.380664652567976</v>
      </c>
      <c r="HA16" s="41">
        <v>4.9992447129909365</v>
      </c>
    </row>
    <row r="17" spans="1:209" x14ac:dyDescent="0.3">
      <c r="A17" s="89" t="s">
        <v>395</v>
      </c>
      <c r="B17" s="39">
        <v>0.98571428571428577</v>
      </c>
      <c r="C17" s="39">
        <v>1.4285714285714285E-2</v>
      </c>
      <c r="D17" s="39">
        <v>0.70952380952380956</v>
      </c>
      <c r="E17" s="39">
        <v>9.5238095238095247E-3</v>
      </c>
      <c r="F17" s="39">
        <v>0</v>
      </c>
      <c r="G17" s="39">
        <v>0.24285714285714285</v>
      </c>
      <c r="H17" s="39">
        <v>3.8095238095238099E-2</v>
      </c>
      <c r="I17" s="39">
        <v>0.49668874172185429</v>
      </c>
      <c r="J17" s="39">
        <v>0.50331125827814571</v>
      </c>
      <c r="K17" s="39">
        <v>6.1904761904761907E-2</v>
      </c>
      <c r="L17" s="39">
        <v>0.12857142857142856</v>
      </c>
      <c r="M17" s="39">
        <v>0.26666666666666666</v>
      </c>
      <c r="N17" s="39">
        <v>0.54285714285714282</v>
      </c>
      <c r="O17" s="39">
        <v>0</v>
      </c>
      <c r="P17" s="39">
        <v>1</v>
      </c>
      <c r="Q17" s="41">
        <v>4.4864864864864868</v>
      </c>
      <c r="R17" s="41">
        <v>4.7297297297297298</v>
      </c>
      <c r="S17" s="41">
        <v>4.6756756756756754</v>
      </c>
      <c r="T17" s="43">
        <v>0.22807017543859648</v>
      </c>
      <c r="U17" s="43">
        <f>1-T17</f>
        <v>0.77192982456140347</v>
      </c>
      <c r="V17" s="58">
        <v>4.3684210526315788</v>
      </c>
      <c r="W17" s="58">
        <v>4.3684210526315788</v>
      </c>
      <c r="X17" s="58">
        <v>4</v>
      </c>
      <c r="Y17" s="43">
        <v>0.58461538461538465</v>
      </c>
      <c r="Z17" s="63">
        <f t="shared" si="19"/>
        <v>0.41538461538461535</v>
      </c>
      <c r="AA17" s="58">
        <v>4.1230769230769226</v>
      </c>
      <c r="AB17" s="41">
        <v>4.3076923076923075</v>
      </c>
      <c r="AC17" s="58">
        <v>3.9692307692307693</v>
      </c>
      <c r="AD17" s="43">
        <v>7.0422535211267609E-2</v>
      </c>
      <c r="AE17" s="63">
        <f t="shared" si="20"/>
        <v>0.92957746478873238</v>
      </c>
      <c r="AF17" s="58">
        <v>4.591549295774648</v>
      </c>
      <c r="AG17" s="41">
        <v>4.929577464788732</v>
      </c>
      <c r="AH17" s="41">
        <v>4.774647887323944</v>
      </c>
      <c r="AI17" s="43">
        <v>0.91869918699186992</v>
      </c>
      <c r="AJ17" s="63">
        <f t="shared" si="0"/>
        <v>8.1300813008130079E-2</v>
      </c>
      <c r="AK17" s="58">
        <v>4.4715447154471546</v>
      </c>
      <c r="AL17" s="58">
        <v>4.4715447154471546</v>
      </c>
      <c r="AM17" s="58">
        <v>3.9837398373983741</v>
      </c>
      <c r="AN17" s="43">
        <v>0.82692307692307687</v>
      </c>
      <c r="AO17" s="63">
        <f t="shared" si="21"/>
        <v>0.17307692307692313</v>
      </c>
      <c r="AP17" s="58">
        <v>3.8653846153846154</v>
      </c>
      <c r="AQ17" s="41">
        <v>3.8269230769230771</v>
      </c>
      <c r="AR17" s="41">
        <v>3.6538461538461537</v>
      </c>
      <c r="AS17" s="43">
        <v>0.45945945945945948</v>
      </c>
      <c r="AT17" s="63">
        <f t="shared" si="1"/>
        <v>0.54054054054054057</v>
      </c>
      <c r="AU17" s="58">
        <v>3.5405405405405403</v>
      </c>
      <c r="AV17" s="58">
        <v>3.7027027027027026</v>
      </c>
      <c r="AW17" s="41">
        <v>3.6216216216216215</v>
      </c>
      <c r="AX17" s="58">
        <v>3.8598726114649682</v>
      </c>
      <c r="AY17" s="43">
        <v>0.91818181818181821</v>
      </c>
      <c r="AZ17" s="63">
        <f t="shared" si="2"/>
        <v>8.181818181818179E-2</v>
      </c>
      <c r="BA17" s="58">
        <v>3.8272727272727272</v>
      </c>
      <c r="BB17" s="58">
        <v>3.6636363636363636</v>
      </c>
      <c r="BC17" s="58">
        <v>4.6090909090909093</v>
      </c>
      <c r="BD17" s="43">
        <v>0.73493975903614461</v>
      </c>
      <c r="BE17" s="63">
        <f t="shared" si="3"/>
        <v>0.26506024096385539</v>
      </c>
      <c r="BF17" s="41">
        <v>3.6746987951807228</v>
      </c>
      <c r="BG17" s="41">
        <v>3.5903614457831323</v>
      </c>
      <c r="BH17" s="41">
        <v>3.1084337349397591</v>
      </c>
      <c r="BI17" s="58">
        <v>3.4258373205741628</v>
      </c>
      <c r="BJ17" s="58">
        <v>4.0526315789473681</v>
      </c>
      <c r="BK17" s="58">
        <v>3.5285714285714285</v>
      </c>
      <c r="BL17" s="58">
        <v>3.4734299516908211</v>
      </c>
      <c r="BM17" s="41">
        <v>3.495049504950495</v>
      </c>
      <c r="BN17" s="41">
        <v>3.4923857868020303</v>
      </c>
      <c r="BO17" s="58">
        <v>3.3926380368098159</v>
      </c>
      <c r="BP17" s="58">
        <v>4.1542288557213931</v>
      </c>
      <c r="BQ17" s="41">
        <v>3.5902439024390245</v>
      </c>
      <c r="BR17" s="58">
        <v>3.0941176470588236</v>
      </c>
      <c r="BS17" s="58">
        <v>3.2619047619047619</v>
      </c>
      <c r="BT17" s="58">
        <v>3.6930693069306932</v>
      </c>
      <c r="BU17" s="58">
        <v>3.5098039215686274</v>
      </c>
      <c r="BV17" s="41">
        <v>4.2475728155339807</v>
      </c>
      <c r="BW17" s="41">
        <v>3.3798076923076925</v>
      </c>
      <c r="BX17" s="41">
        <v>3.4926829268292683</v>
      </c>
      <c r="BY17" s="58">
        <v>3.5771144278606966</v>
      </c>
      <c r="BZ17" s="58">
        <v>3.6142131979695433</v>
      </c>
      <c r="CA17" s="41">
        <v>3.691919191919192</v>
      </c>
      <c r="CB17" s="41">
        <v>3.6237113402061856</v>
      </c>
      <c r="CC17" s="41">
        <v>3.4315789473684211</v>
      </c>
      <c r="CD17" s="41">
        <v>2.9122807017543861</v>
      </c>
      <c r="CE17" s="58">
        <v>2.8676470588235294</v>
      </c>
      <c r="CF17" s="43">
        <v>0.1721311475409836</v>
      </c>
      <c r="CG17" s="43">
        <v>0.56557377049180324</v>
      </c>
      <c r="CH17" s="43">
        <v>0.22950819672131148</v>
      </c>
      <c r="CI17" s="43">
        <v>3.2786885245901641E-2</v>
      </c>
      <c r="CJ17" s="58">
        <v>3.4</v>
      </c>
      <c r="CK17" s="41">
        <v>3.9365853658536585</v>
      </c>
      <c r="CL17" s="41">
        <v>4.0246305418719208</v>
      </c>
      <c r="CM17" s="41">
        <v>2.7931034482758621</v>
      </c>
      <c r="CN17" s="41">
        <v>2.9597989949748742</v>
      </c>
      <c r="CO17" s="41">
        <v>3.9653465346534653</v>
      </c>
      <c r="CP17" s="41">
        <v>3.6930693069306932</v>
      </c>
      <c r="CQ17" s="41">
        <v>3.8024691358024691</v>
      </c>
      <c r="CR17" s="43">
        <v>0.52380952380952384</v>
      </c>
      <c r="CS17" s="63">
        <f t="shared" si="22"/>
        <v>0.47619047619047616</v>
      </c>
      <c r="CT17" s="43">
        <v>0.23809523809523808</v>
      </c>
      <c r="CU17" s="43">
        <v>3.8095238095238099E-2</v>
      </c>
      <c r="CV17" s="43">
        <v>0.30476190476190479</v>
      </c>
      <c r="CW17" s="43">
        <v>0.41904761904761906</v>
      </c>
      <c r="CX17" s="58">
        <v>4.0974025974025974</v>
      </c>
      <c r="CY17" s="58">
        <v>4.0326797385620914</v>
      </c>
      <c r="CZ17" s="58">
        <v>3.461904761904762</v>
      </c>
      <c r="DA17" s="43">
        <v>0.77272727272727271</v>
      </c>
      <c r="DB17" s="63">
        <f t="shared" si="4"/>
        <v>0.22727272727272729</v>
      </c>
      <c r="DC17" s="58">
        <v>3.8787878787878789</v>
      </c>
      <c r="DD17" s="41">
        <v>3.8333333333333335</v>
      </c>
      <c r="DE17" s="41">
        <v>3.7575757575757578</v>
      </c>
      <c r="DF17" s="43">
        <v>0.90066225165562919</v>
      </c>
      <c r="DG17" s="63">
        <f t="shared" si="5"/>
        <v>9.9337748344370813E-2</v>
      </c>
      <c r="DH17" s="41">
        <v>4.2119205298013247</v>
      </c>
      <c r="DI17" s="41">
        <v>4.2185430463576159</v>
      </c>
      <c r="DJ17" s="41">
        <v>4.370860927152318</v>
      </c>
      <c r="DK17" s="43">
        <v>0.81967213114754101</v>
      </c>
      <c r="DL17" s="63">
        <f t="shared" si="6"/>
        <v>0.18032786885245899</v>
      </c>
      <c r="DM17" s="41">
        <v>4</v>
      </c>
      <c r="DN17" s="41">
        <v>4.0983606557377046</v>
      </c>
      <c r="DO17" s="41">
        <v>4.1475409836065573</v>
      </c>
      <c r="DP17" s="58">
        <v>3.1772151898734178</v>
      </c>
      <c r="DQ17" s="58">
        <v>3.0759493670886076</v>
      </c>
      <c r="DR17" s="58">
        <v>2.8101265822784809</v>
      </c>
      <c r="DS17" s="58">
        <v>2.9113924050632911</v>
      </c>
      <c r="DT17" s="58">
        <v>3.2787878787878788</v>
      </c>
      <c r="DU17" s="43">
        <v>0.67532467532467533</v>
      </c>
      <c r="DV17" s="63">
        <f t="shared" si="7"/>
        <v>0.32467532467532467</v>
      </c>
      <c r="DW17" s="58">
        <v>3.9870129870129869</v>
      </c>
      <c r="DX17" s="41">
        <v>3.948051948051948</v>
      </c>
      <c r="DY17" s="41">
        <v>3.6628571428571428</v>
      </c>
      <c r="DZ17" s="43">
        <v>0.22680412371134021</v>
      </c>
      <c r="EA17" s="63">
        <f t="shared" si="8"/>
        <v>0.77319587628865982</v>
      </c>
      <c r="EB17" s="41">
        <v>3.3814432989690721</v>
      </c>
      <c r="EC17" s="58">
        <v>3.1752577319587627</v>
      </c>
      <c r="ED17" s="58">
        <v>3.1649484536082473</v>
      </c>
      <c r="EE17" s="43">
        <v>9.2783505154639179E-2</v>
      </c>
      <c r="EF17" s="63">
        <f t="shared" si="9"/>
        <v>0.90721649484536082</v>
      </c>
      <c r="EG17" s="41">
        <v>3.3711340206185567</v>
      </c>
      <c r="EH17" s="41">
        <v>3.1649484536082473</v>
      </c>
      <c r="EI17" s="41">
        <v>3.1752577319587627</v>
      </c>
      <c r="EJ17" s="43">
        <v>0.40476190476190477</v>
      </c>
      <c r="EK17" s="63">
        <f t="shared" si="10"/>
        <v>0.59523809523809523</v>
      </c>
      <c r="EL17" s="58">
        <v>3.2142857142857144</v>
      </c>
      <c r="EM17" s="58">
        <v>3.2380952380952381</v>
      </c>
      <c r="EN17" s="43">
        <v>0.27380952380952384</v>
      </c>
      <c r="EO17" s="63">
        <f t="shared" si="11"/>
        <v>0.72619047619047616</v>
      </c>
      <c r="EP17" s="41">
        <v>3.0714285714285716</v>
      </c>
      <c r="EQ17" s="41">
        <v>3.0952380952380953</v>
      </c>
      <c r="ER17" s="43">
        <v>0.54761904761904767</v>
      </c>
      <c r="ES17" s="63">
        <f t="shared" si="12"/>
        <v>0.45238095238095233</v>
      </c>
      <c r="ET17" s="41">
        <v>3.2380952380952381</v>
      </c>
      <c r="EU17" s="58">
        <v>3.2976190476190474</v>
      </c>
      <c r="EV17" s="58">
        <v>3.2261904761904763</v>
      </c>
      <c r="EW17" s="43">
        <v>0.38095238095238093</v>
      </c>
      <c r="EX17" s="63">
        <f t="shared" si="13"/>
        <v>0.61904761904761907</v>
      </c>
      <c r="EY17" s="41">
        <v>3.25</v>
      </c>
      <c r="EZ17" s="41">
        <v>3.3571428571428572</v>
      </c>
      <c r="FA17" s="41">
        <v>3.2380952380952381</v>
      </c>
      <c r="FB17" s="43">
        <v>0.33333333333333331</v>
      </c>
      <c r="FC17" s="63">
        <f t="shared" si="14"/>
        <v>0.66666666666666674</v>
      </c>
      <c r="FD17" s="41">
        <v>3.4523809523809526</v>
      </c>
      <c r="FE17" s="41">
        <v>3.4285714285714284</v>
      </c>
      <c r="FF17" s="41">
        <v>3.4047619047619047</v>
      </c>
      <c r="FG17" s="43">
        <v>0.17391304347826086</v>
      </c>
      <c r="FH17" s="63">
        <f t="shared" si="15"/>
        <v>0.82608695652173914</v>
      </c>
      <c r="FI17" s="41">
        <v>3.5</v>
      </c>
      <c r="FJ17" s="41">
        <v>3.3695652173913042</v>
      </c>
      <c r="FK17" s="41">
        <v>3.347826086956522</v>
      </c>
      <c r="FL17" s="43">
        <v>0.38461538461538464</v>
      </c>
      <c r="FM17" s="63">
        <f t="shared" si="16"/>
        <v>0.61538461538461542</v>
      </c>
      <c r="FN17" s="41">
        <v>3.4615384615384617</v>
      </c>
      <c r="FO17" s="41">
        <v>3.6153846153846154</v>
      </c>
      <c r="FP17" s="41">
        <v>3.5192307692307692</v>
      </c>
      <c r="FQ17" s="43">
        <v>0.3559322033898305</v>
      </c>
      <c r="FR17" s="63">
        <f t="shared" si="17"/>
        <v>0.64406779661016955</v>
      </c>
      <c r="FS17" s="41">
        <v>3.9661016949152543</v>
      </c>
      <c r="FT17" s="58">
        <v>4.0169491525423728</v>
      </c>
      <c r="FU17" s="43">
        <v>0.52325581395348841</v>
      </c>
      <c r="FV17" s="63">
        <f t="shared" si="18"/>
        <v>0.47674418604651159</v>
      </c>
      <c r="FW17" s="58">
        <v>4</v>
      </c>
      <c r="FX17" s="58">
        <v>4.0348837209302326</v>
      </c>
      <c r="FY17" s="58">
        <v>2.8181818181818183</v>
      </c>
      <c r="FZ17" s="41">
        <v>3.4509803921568629</v>
      </c>
      <c r="GA17" s="58">
        <v>3.2483660130718954</v>
      </c>
      <c r="GB17" s="58">
        <v>4.3861386138613865</v>
      </c>
      <c r="GC17" s="58">
        <v>3.9207920792079207</v>
      </c>
      <c r="GD17" s="58">
        <v>4.0297029702970297</v>
      </c>
      <c r="GE17" s="41">
        <v>4.25</v>
      </c>
      <c r="GF17" s="58">
        <v>4.3916666666666666</v>
      </c>
      <c r="GG17" s="58">
        <v>4.4249999999999998</v>
      </c>
      <c r="GH17" s="41">
        <v>3.9333333333333331</v>
      </c>
      <c r="GI17" s="41">
        <v>4.2166666666666668</v>
      </c>
      <c r="GJ17" s="58">
        <v>4.333333333333333</v>
      </c>
      <c r="GK17" s="58">
        <v>4.333333333333333</v>
      </c>
      <c r="GL17" s="46">
        <v>4.2108843537414966</v>
      </c>
      <c r="GM17" s="41">
        <v>3.5490196078431371</v>
      </c>
      <c r="GN17" s="41">
        <v>3.8883248730964466</v>
      </c>
      <c r="GO17" s="41"/>
      <c r="GP17" s="43">
        <v>0.19047619047619047</v>
      </c>
      <c r="GQ17" s="48">
        <v>0.26190476190476192</v>
      </c>
      <c r="GR17" s="49">
        <v>0.3619047619047619</v>
      </c>
      <c r="GS17" s="48">
        <v>8.5714285714285715E-2</v>
      </c>
      <c r="GT17" s="48">
        <v>0.1</v>
      </c>
      <c r="GU17" s="66">
        <v>4.5999999999999996</v>
      </c>
      <c r="GV17" s="58">
        <v>4.4666666666666668</v>
      </c>
      <c r="GW17" s="58">
        <v>4.4095238095238098</v>
      </c>
      <c r="GX17" s="41">
        <v>4.8857142857142861</v>
      </c>
      <c r="GY17" s="41">
        <v>4.9095238095238098</v>
      </c>
      <c r="GZ17" s="41">
        <v>4.9523809523809526</v>
      </c>
      <c r="HA17" s="58">
        <v>4.833333333333333</v>
      </c>
    </row>
    <row r="18" spans="1:209" x14ac:dyDescent="0.3">
      <c r="A18" s="89" t="s">
        <v>396</v>
      </c>
      <c r="B18" s="39">
        <v>0.99361022364217255</v>
      </c>
      <c r="C18" s="39">
        <v>6.3897763578274758E-3</v>
      </c>
      <c r="D18" s="39">
        <v>0.48242811501597443</v>
      </c>
      <c r="E18" s="39">
        <v>0.15015974440894569</v>
      </c>
      <c r="F18" s="39">
        <v>9.9041533546325874E-2</v>
      </c>
      <c r="G18" s="39">
        <v>0.15015974440894569</v>
      </c>
      <c r="H18" s="39">
        <v>0.1182108626198083</v>
      </c>
      <c r="I18" s="39">
        <v>0.35371179039301309</v>
      </c>
      <c r="J18" s="39">
        <v>0.64628820960698685</v>
      </c>
      <c r="K18" s="39">
        <v>5.7507987220447282E-2</v>
      </c>
      <c r="L18" s="39">
        <v>0.12140575079872204</v>
      </c>
      <c r="M18" s="39">
        <v>0.23961661341853036</v>
      </c>
      <c r="N18" s="39">
        <v>0.58146964856230032</v>
      </c>
      <c r="O18" s="39">
        <v>0.12903225806451613</v>
      </c>
      <c r="P18" s="39">
        <v>0.87096774193548387</v>
      </c>
      <c r="Q18" s="41">
        <v>4.419354838709677</v>
      </c>
      <c r="R18" s="41">
        <v>4.774193548387097</v>
      </c>
      <c r="S18" s="41">
        <v>4.838709677419355</v>
      </c>
      <c r="T18" s="43">
        <v>0.43283582089552236</v>
      </c>
      <c r="U18" s="43">
        <v>0.56716417910447758</v>
      </c>
      <c r="V18" s="58">
        <v>4.3880597014925371</v>
      </c>
      <c r="W18" s="58">
        <v>4.6119402985074629</v>
      </c>
      <c r="X18" s="58">
        <v>4.3880597014925371</v>
      </c>
      <c r="Y18" s="43">
        <v>0.7752808988764045</v>
      </c>
      <c r="Z18" s="63">
        <f t="shared" si="19"/>
        <v>0.2247191011235955</v>
      </c>
      <c r="AA18" s="58">
        <v>4.1573033707865168</v>
      </c>
      <c r="AB18" s="41">
        <v>4.5056179775280896</v>
      </c>
      <c r="AC18" s="58">
        <v>4.3595505617977528</v>
      </c>
      <c r="AD18" s="43">
        <v>0.15853658536585366</v>
      </c>
      <c r="AE18" s="63">
        <f t="shared" si="20"/>
        <v>0.84146341463414631</v>
      </c>
      <c r="AF18" s="58">
        <v>4.5121951219512191</v>
      </c>
      <c r="AG18" s="41">
        <v>4.7804878048780486</v>
      </c>
      <c r="AH18" s="41">
        <v>4.7439024390243905</v>
      </c>
      <c r="AI18" s="43">
        <v>0.89956331877729256</v>
      </c>
      <c r="AJ18" s="63">
        <f t="shared" si="0"/>
        <v>0.10043668122270744</v>
      </c>
      <c r="AK18" s="58">
        <v>4.4847161572052405</v>
      </c>
      <c r="AL18" s="58">
        <v>4.6855895196506552</v>
      </c>
      <c r="AM18" s="58">
        <v>4.2052401746724888</v>
      </c>
      <c r="AN18" s="43">
        <v>0.86153846153846159</v>
      </c>
      <c r="AO18" s="63">
        <f t="shared" si="21"/>
        <v>0.13846153846153841</v>
      </c>
      <c r="AP18" s="58">
        <v>4.1076923076923073</v>
      </c>
      <c r="AQ18" s="41">
        <v>4.2923076923076922</v>
      </c>
      <c r="AR18" s="41">
        <v>3.8307692307692309</v>
      </c>
      <c r="AS18" s="43">
        <v>0.42857142857142855</v>
      </c>
      <c r="AT18" s="63">
        <f t="shared" si="1"/>
        <v>0.5714285714285714</v>
      </c>
      <c r="AU18" s="58">
        <v>3.7380952380952381</v>
      </c>
      <c r="AV18" s="58">
        <v>3.9285714285714284</v>
      </c>
      <c r="AW18" s="41">
        <v>4.0476190476190474</v>
      </c>
      <c r="AX18" s="58">
        <v>4.0601503759398501</v>
      </c>
      <c r="AY18" s="43">
        <v>0.9375</v>
      </c>
      <c r="AZ18" s="63">
        <f t="shared" si="2"/>
        <v>6.25E-2</v>
      </c>
      <c r="BA18" s="58">
        <v>3.4791666666666665</v>
      </c>
      <c r="BB18" s="58">
        <v>3.5104166666666665</v>
      </c>
      <c r="BC18" s="58">
        <v>4.776041666666667</v>
      </c>
      <c r="BD18" s="43">
        <v>0.61538461538461542</v>
      </c>
      <c r="BE18" s="63">
        <f t="shared" si="3"/>
        <v>0.38461538461538458</v>
      </c>
      <c r="BF18" s="41">
        <v>3.5034965034965033</v>
      </c>
      <c r="BG18" s="41">
        <v>3.0909090909090908</v>
      </c>
      <c r="BH18" s="41">
        <v>2.7412587412587412</v>
      </c>
      <c r="BI18" s="58">
        <v>4.1193548387096772</v>
      </c>
      <c r="BJ18" s="58">
        <v>4.6213592233009706</v>
      </c>
      <c r="BK18" s="58">
        <v>3.133116883116883</v>
      </c>
      <c r="BL18" s="58">
        <v>3.4851485148514851</v>
      </c>
      <c r="BM18" s="41">
        <v>3.9966777408637872</v>
      </c>
      <c r="BN18" s="41">
        <v>3.7482758620689656</v>
      </c>
      <c r="BO18" s="58">
        <v>4</v>
      </c>
      <c r="BP18" s="58">
        <v>4.4261168384879728</v>
      </c>
      <c r="BQ18" s="41">
        <v>3.9324324324324325</v>
      </c>
      <c r="BR18" s="58">
        <v>3.9234972677595628</v>
      </c>
      <c r="BS18" s="58">
        <v>3.5559105431309903</v>
      </c>
      <c r="BT18" s="58">
        <v>3.7689768976897691</v>
      </c>
      <c r="BU18" s="58">
        <v>3.6852459016393442</v>
      </c>
      <c r="BV18" s="41">
        <v>4.4006622516556293</v>
      </c>
      <c r="BW18" s="41">
        <v>3.7387096774193549</v>
      </c>
      <c r="BX18" s="41">
        <v>3.7622149837133549</v>
      </c>
      <c r="BY18" s="58">
        <v>3.5936395759717317</v>
      </c>
      <c r="BZ18" s="58">
        <v>3.5871559633027523</v>
      </c>
      <c r="CA18" s="41">
        <v>4.0996563573883158</v>
      </c>
      <c r="CB18" s="41">
        <v>3.9822064056939501</v>
      </c>
      <c r="CC18" s="41">
        <v>4.032258064516129</v>
      </c>
      <c r="CD18" s="41">
        <v>3.5423728813559321</v>
      </c>
      <c r="CE18" s="58">
        <v>3.4861111111111112</v>
      </c>
      <c r="CF18" s="43">
        <v>0.13636363636363635</v>
      </c>
      <c r="CG18" s="43">
        <v>0.59090909090909094</v>
      </c>
      <c r="CH18" s="43">
        <v>0.18831168831168832</v>
      </c>
      <c r="CI18" s="43">
        <v>8.4415584415584416E-2</v>
      </c>
      <c r="CJ18" s="58">
        <v>3.7348242811501597</v>
      </c>
      <c r="CK18" s="41">
        <v>4.8355704697986575</v>
      </c>
      <c r="CL18" s="41">
        <v>4.872053872053872</v>
      </c>
      <c r="CM18" s="41">
        <v>3.8298611111111112</v>
      </c>
      <c r="CN18" s="41">
        <v>3.9333333333333331</v>
      </c>
      <c r="CO18" s="41">
        <v>4.8637873754152823</v>
      </c>
      <c r="CP18" s="41">
        <v>4.5699658703071675</v>
      </c>
      <c r="CQ18" s="41">
        <v>4.5602094240837694</v>
      </c>
      <c r="CR18" s="43">
        <v>0.50159744408945683</v>
      </c>
      <c r="CS18" s="63">
        <f t="shared" si="22"/>
        <v>0.49840255591054317</v>
      </c>
      <c r="CT18" s="43">
        <v>0.17252396166134185</v>
      </c>
      <c r="CU18" s="43">
        <v>2.5559105431309903E-2</v>
      </c>
      <c r="CV18" s="43">
        <v>0.28115015974440893</v>
      </c>
      <c r="CW18" s="43">
        <v>0.52076677316293929</v>
      </c>
      <c r="CX18" s="58">
        <v>4.1660079051383399</v>
      </c>
      <c r="CY18" s="58">
        <v>3.835294117647059</v>
      </c>
      <c r="CZ18" s="58">
        <v>3.7827476038338657</v>
      </c>
      <c r="DA18" s="43">
        <v>0.898876404494382</v>
      </c>
      <c r="DB18" s="63">
        <f t="shared" si="4"/>
        <v>0.101123595505618</v>
      </c>
      <c r="DC18" s="58">
        <v>3.9550561797752808</v>
      </c>
      <c r="DD18" s="41">
        <v>4.2471910112359552</v>
      </c>
      <c r="DE18" s="41">
        <v>4.3033707865168536</v>
      </c>
      <c r="DF18" s="43">
        <v>0.93013100436681218</v>
      </c>
      <c r="DG18" s="63">
        <f t="shared" si="5"/>
        <v>6.9868995633187825E-2</v>
      </c>
      <c r="DH18" s="41">
        <v>4.4803493449781655</v>
      </c>
      <c r="DI18" s="41">
        <v>4.5851528384279474</v>
      </c>
      <c r="DJ18" s="41">
        <v>4.6244541484716155</v>
      </c>
      <c r="DK18" s="43">
        <v>0.67142857142857137</v>
      </c>
      <c r="DL18" s="63">
        <f t="shared" si="6"/>
        <v>0.32857142857142863</v>
      </c>
      <c r="DM18" s="41">
        <v>3.657142857142857</v>
      </c>
      <c r="DN18" s="41">
        <v>3.9428571428571431</v>
      </c>
      <c r="DO18" s="41">
        <v>3.9285714285714284</v>
      </c>
      <c r="DP18" s="58">
        <v>3.8461538461538463</v>
      </c>
      <c r="DQ18" s="58">
        <v>3.5274725274725274</v>
      </c>
      <c r="DR18" s="58">
        <v>3.6043956043956045</v>
      </c>
      <c r="DS18" s="58">
        <v>3.4725274725274726</v>
      </c>
      <c r="DT18" s="58">
        <v>3.9333333333333331</v>
      </c>
      <c r="DU18" s="43">
        <v>0.52054794520547942</v>
      </c>
      <c r="DV18" s="63">
        <f t="shared" si="7"/>
        <v>0.47945205479452058</v>
      </c>
      <c r="DW18" s="58">
        <v>3.8904109589041096</v>
      </c>
      <c r="DX18" s="41">
        <v>3.9315068493150687</v>
      </c>
      <c r="DY18" s="41">
        <v>4.1102362204724407</v>
      </c>
      <c r="DZ18" s="43">
        <v>0.34234234234234234</v>
      </c>
      <c r="EA18" s="63">
        <f t="shared" si="8"/>
        <v>0.6576576576576576</v>
      </c>
      <c r="EB18" s="41">
        <v>3.3333333333333335</v>
      </c>
      <c r="EC18" s="58">
        <v>3.1351351351351351</v>
      </c>
      <c r="ED18" s="58">
        <v>3.2522522522522523</v>
      </c>
      <c r="EE18" s="43">
        <v>0.33333333333333331</v>
      </c>
      <c r="EF18" s="63">
        <f t="shared" si="9"/>
        <v>0.66666666666666674</v>
      </c>
      <c r="EG18" s="41">
        <v>3.2612612612612613</v>
      </c>
      <c r="EH18" s="41">
        <v>3.0360360360360361</v>
      </c>
      <c r="EI18" s="41">
        <v>3.1351351351351351</v>
      </c>
      <c r="EJ18" s="43">
        <v>0.3644859813084112</v>
      </c>
      <c r="EK18" s="63">
        <f t="shared" si="10"/>
        <v>0.63551401869158886</v>
      </c>
      <c r="EL18" s="58">
        <v>2.8598130841121496</v>
      </c>
      <c r="EM18" s="58">
        <v>2.9345794392523366</v>
      </c>
      <c r="EN18" s="43">
        <v>0.22429906542056074</v>
      </c>
      <c r="EO18" s="63">
        <f t="shared" si="11"/>
        <v>0.77570093457943923</v>
      </c>
      <c r="EP18" s="41">
        <v>2.6355140186915889</v>
      </c>
      <c r="EQ18" s="41">
        <v>2.8411214953271027</v>
      </c>
      <c r="ER18" s="43">
        <v>0.7009345794392523</v>
      </c>
      <c r="ES18" s="63">
        <f t="shared" si="12"/>
        <v>0.2990654205607477</v>
      </c>
      <c r="ET18" s="41">
        <v>3.2990654205607477</v>
      </c>
      <c r="EU18" s="58">
        <v>3.4953271028037385</v>
      </c>
      <c r="EV18" s="58">
        <v>3.457943925233645</v>
      </c>
      <c r="EW18" s="43">
        <v>0.49532710280373832</v>
      </c>
      <c r="EX18" s="63">
        <f t="shared" si="13"/>
        <v>0.50467289719626174</v>
      </c>
      <c r="EY18" s="41">
        <v>3.0747663551401869</v>
      </c>
      <c r="EZ18" s="41">
        <v>3.2149532710280373</v>
      </c>
      <c r="FA18" s="41">
        <v>3.1962616822429908</v>
      </c>
      <c r="FB18" s="43">
        <v>0.45</v>
      </c>
      <c r="FC18" s="63">
        <f t="shared" si="14"/>
        <v>0.55000000000000004</v>
      </c>
      <c r="FD18" s="41">
        <v>2.9833333333333334</v>
      </c>
      <c r="FE18" s="41">
        <v>3.1</v>
      </c>
      <c r="FF18" s="41">
        <v>3.1333333333333333</v>
      </c>
      <c r="FG18" s="43">
        <v>0.28125</v>
      </c>
      <c r="FH18" s="63">
        <f t="shared" si="15"/>
        <v>0.71875</v>
      </c>
      <c r="FI18" s="41">
        <v>2.671875</v>
      </c>
      <c r="FJ18" s="41">
        <v>2.6875</v>
      </c>
      <c r="FK18" s="41">
        <v>2.546875</v>
      </c>
      <c r="FL18" s="43">
        <v>0.70588235294117652</v>
      </c>
      <c r="FM18" s="63">
        <f t="shared" si="16"/>
        <v>0.29411764705882348</v>
      </c>
      <c r="FN18" s="41">
        <v>2.9705882352941178</v>
      </c>
      <c r="FO18" s="41">
        <v>3.3382352941176472</v>
      </c>
      <c r="FP18" s="41">
        <v>3.1617647058823528</v>
      </c>
      <c r="FQ18" s="43">
        <v>0.45783132530120479</v>
      </c>
      <c r="FR18" s="63">
        <f t="shared" si="17"/>
        <v>0.54216867469879526</v>
      </c>
      <c r="FS18" s="41">
        <v>3.9518072289156625</v>
      </c>
      <c r="FT18" s="58">
        <v>3.963855421686747</v>
      </c>
      <c r="FU18" s="43">
        <v>0.59340659340659341</v>
      </c>
      <c r="FV18" s="63">
        <f t="shared" si="18"/>
        <v>0.40659340659340659</v>
      </c>
      <c r="FW18" s="58">
        <v>3.8461538461538463</v>
      </c>
      <c r="FX18" s="58">
        <v>3.8461538461538463</v>
      </c>
      <c r="FY18" s="58">
        <v>3.1789473684210527</v>
      </c>
      <c r="FZ18" s="41">
        <v>3.3404255319148937</v>
      </c>
      <c r="GA18" s="58">
        <v>3.3127962085308056</v>
      </c>
      <c r="GB18" s="58">
        <v>4.8196721311475406</v>
      </c>
      <c r="GC18" s="58">
        <v>4.2049180327868854</v>
      </c>
      <c r="GD18" s="58">
        <v>4.1885245901639347</v>
      </c>
      <c r="GE18" s="41">
        <v>4.5679012345679011</v>
      </c>
      <c r="GF18" s="58">
        <v>4.5987654320987659</v>
      </c>
      <c r="GG18" s="58">
        <v>4.7407407407407405</v>
      </c>
      <c r="GH18" s="41">
        <v>4.1358024691358022</v>
      </c>
      <c r="GI18" s="41">
        <v>4.4567901234567904</v>
      </c>
      <c r="GJ18" s="58">
        <v>4.7920792079207919</v>
      </c>
      <c r="GK18" s="58">
        <v>4.7722772277227721</v>
      </c>
      <c r="GL18" s="46">
        <v>4.6303317535545023</v>
      </c>
      <c r="GM18" s="41">
        <v>3.6129032258064515</v>
      </c>
      <c r="GN18" s="41">
        <v>4.3355932203389829</v>
      </c>
      <c r="GO18" s="41"/>
      <c r="GP18" s="43">
        <v>0.19808306709265175</v>
      </c>
      <c r="GQ18" s="48">
        <v>0.27476038338658149</v>
      </c>
      <c r="GR18" s="49">
        <v>0.26837060702875398</v>
      </c>
      <c r="GS18" s="48">
        <v>7.0287539936102233E-2</v>
      </c>
      <c r="GT18" s="48">
        <v>0.18849840255591055</v>
      </c>
      <c r="GU18" s="66">
        <v>4.8658146964856233</v>
      </c>
      <c r="GV18" s="58">
        <v>4.8722044728434506</v>
      </c>
      <c r="GW18" s="58">
        <v>4.5239616613418532</v>
      </c>
      <c r="GX18" s="41">
        <v>5.2428115015974441</v>
      </c>
      <c r="GY18" s="41">
        <v>5.2300319488817895</v>
      </c>
      <c r="GZ18" s="41">
        <v>5.3035143769968052</v>
      </c>
      <c r="HA18" s="58">
        <v>4.8498402555910545</v>
      </c>
    </row>
    <row r="19" spans="1:209" x14ac:dyDescent="0.3">
      <c r="A19" s="89" t="s">
        <v>397</v>
      </c>
      <c r="B19" s="77">
        <v>0.97916666666666663</v>
      </c>
      <c r="C19" s="77">
        <v>2.0833333333333332E-2</v>
      </c>
      <c r="D19" s="77">
        <v>0.41666666666666669</v>
      </c>
      <c r="E19" s="77">
        <v>0.15178571428571427</v>
      </c>
      <c r="F19" s="77">
        <v>7.7380952380952384E-2</v>
      </c>
      <c r="G19" s="77">
        <v>0.1875</v>
      </c>
      <c r="H19" s="77">
        <v>0.16666666666666666</v>
      </c>
      <c r="I19" s="77">
        <v>0.39631336405529954</v>
      </c>
      <c r="J19" s="77">
        <v>0.60368663594470051</v>
      </c>
      <c r="K19" s="77">
        <v>3.8690476190476192E-2</v>
      </c>
      <c r="L19" s="77">
        <v>9.5238095238095233E-2</v>
      </c>
      <c r="M19" s="77">
        <v>0.22321428571428573</v>
      </c>
      <c r="N19" s="77">
        <v>0.6428571428571429</v>
      </c>
      <c r="O19" s="61"/>
      <c r="P19" s="61"/>
      <c r="Q19" s="41">
        <v>4.3</v>
      </c>
      <c r="R19" s="41">
        <v>4.666666666666667</v>
      </c>
      <c r="S19" s="41">
        <v>4.6333333333333337</v>
      </c>
      <c r="T19" s="42"/>
      <c r="U19" s="42"/>
      <c r="V19" s="58">
        <v>4.6615384615384619</v>
      </c>
      <c r="W19" s="58">
        <v>4.7384615384615385</v>
      </c>
      <c r="X19" s="58">
        <v>4.7076923076923078</v>
      </c>
      <c r="Y19" s="42"/>
      <c r="Z19" s="68"/>
      <c r="AA19" s="58">
        <v>3.8933333333333335</v>
      </c>
      <c r="AB19" s="41">
        <v>4.2666666666666666</v>
      </c>
      <c r="AC19" s="58">
        <v>4.16</v>
      </c>
      <c r="AD19" s="42"/>
      <c r="AE19" s="68"/>
      <c r="AF19" s="58">
        <v>3.7833333333333332</v>
      </c>
      <c r="AG19" s="41">
        <v>4.3166666666666664</v>
      </c>
      <c r="AH19" s="41">
        <v>4.4333333333333336</v>
      </c>
      <c r="AI19" s="43"/>
      <c r="AJ19" s="63" t="str">
        <f t="shared" si="0"/>
        <v xml:space="preserve"> </v>
      </c>
      <c r="AK19" s="58">
        <v>4.4930875576036868</v>
      </c>
      <c r="AL19" s="58">
        <v>4.7050691244239635</v>
      </c>
      <c r="AM19" s="58">
        <v>4.2165898617511521</v>
      </c>
      <c r="AN19" s="43"/>
      <c r="AO19" s="63" t="str">
        <f t="shared" si="21"/>
        <v xml:space="preserve"> </v>
      </c>
      <c r="AP19" s="58">
        <v>4.166666666666667</v>
      </c>
      <c r="AQ19" s="41">
        <v>4.2833333333333332</v>
      </c>
      <c r="AR19" s="41">
        <v>3.7166666666666668</v>
      </c>
      <c r="AS19" s="43"/>
      <c r="AT19" s="63" t="str">
        <f t="shared" si="1"/>
        <v xml:space="preserve"> </v>
      </c>
      <c r="AU19" s="58">
        <v>3.9268292682926829</v>
      </c>
      <c r="AV19" s="58">
        <v>4.0731707317073171</v>
      </c>
      <c r="AW19" s="41">
        <v>4.0975609756097562</v>
      </c>
      <c r="AX19" s="58">
        <v>4.1842105263157894</v>
      </c>
      <c r="AY19" s="43"/>
      <c r="AZ19" s="63" t="str">
        <f t="shared" si="2"/>
        <v xml:space="preserve"> </v>
      </c>
      <c r="BA19" s="58">
        <v>3.2482758620689656</v>
      </c>
      <c r="BB19" s="58">
        <v>3.2827586206896551</v>
      </c>
      <c r="BC19" s="58">
        <v>4.4758620689655171</v>
      </c>
      <c r="BD19" s="43"/>
      <c r="BE19" s="63" t="str">
        <f t="shared" si="3"/>
        <v xml:space="preserve"> </v>
      </c>
      <c r="BF19" s="41">
        <v>3.5350877192982457</v>
      </c>
      <c r="BG19" s="41">
        <v>3.3157894736842106</v>
      </c>
      <c r="BH19" s="41">
        <v>3.0964912280701755</v>
      </c>
      <c r="BI19" s="58">
        <v>3.8674698795180724</v>
      </c>
      <c r="BJ19" s="58">
        <v>3.8978978978978978</v>
      </c>
      <c r="BK19" s="58">
        <v>3.2582582582582584</v>
      </c>
      <c r="BL19" s="58">
        <v>2.990353697749196</v>
      </c>
      <c r="BM19" s="41">
        <v>3.8138801261829651</v>
      </c>
      <c r="BN19" s="41">
        <v>3.6699346405228757</v>
      </c>
      <c r="BO19" s="58">
        <v>3.9475655430711609</v>
      </c>
      <c r="BP19" s="58">
        <v>3.9935483870967743</v>
      </c>
      <c r="BQ19" s="41">
        <v>3.7252396166134187</v>
      </c>
      <c r="BR19" s="58">
        <v>3.2124999999999999</v>
      </c>
      <c r="BS19" s="41">
        <v>3.4523809523809526</v>
      </c>
      <c r="BT19" s="58">
        <v>3.7089783281733748</v>
      </c>
      <c r="BU19" s="58">
        <v>3.6513761467889907</v>
      </c>
      <c r="BV19" s="41">
        <v>4.2953846153846156</v>
      </c>
      <c r="BW19" s="41">
        <v>3.4337349397590362</v>
      </c>
      <c r="BX19" s="41">
        <v>3.641337386018237</v>
      </c>
      <c r="BY19" s="58">
        <v>3.6187290969899664</v>
      </c>
      <c r="BZ19" s="58">
        <v>3.6296296296296298</v>
      </c>
      <c r="CA19" s="41">
        <v>3.5436893203883497</v>
      </c>
      <c r="CB19" s="41">
        <v>3.4147157190635453</v>
      </c>
      <c r="CC19" s="41">
        <v>3.4385964912280702</v>
      </c>
      <c r="CD19" s="41">
        <v>2.7719298245614037</v>
      </c>
      <c r="CE19" s="58">
        <v>3.0595238095238093</v>
      </c>
      <c r="CF19" s="43">
        <v>0.16494845360824742</v>
      </c>
      <c r="CG19" s="43">
        <v>0.60309278350515461</v>
      </c>
      <c r="CH19" s="43">
        <v>0.18041237113402062</v>
      </c>
      <c r="CI19" s="43">
        <v>5.1546391752577317E-2</v>
      </c>
      <c r="CJ19" s="58">
        <v>3.4255952380952381</v>
      </c>
      <c r="CK19" s="41">
        <v>4.6440677966101696</v>
      </c>
      <c r="CL19" s="41">
        <v>4.6587030716723552</v>
      </c>
      <c r="CM19" s="41">
        <v>3.591973244147157</v>
      </c>
      <c r="CN19" s="41">
        <v>3.7491525423728813</v>
      </c>
      <c r="CO19" s="41">
        <v>5.2658610271903319</v>
      </c>
      <c r="CP19" s="41">
        <v>5.1656441717791415</v>
      </c>
      <c r="CQ19" s="41">
        <v>4.8125</v>
      </c>
      <c r="CR19" s="43"/>
      <c r="CS19" s="63" t="str">
        <f t="shared" si="22"/>
        <v xml:space="preserve"> </v>
      </c>
      <c r="CT19" s="43">
        <v>0.71726190476190477</v>
      </c>
      <c r="CU19" s="43">
        <v>3.273809523809524E-2</v>
      </c>
      <c r="CV19" s="43">
        <v>6.5476190476190479E-2</v>
      </c>
      <c r="CW19" s="43">
        <v>0.18452380952380953</v>
      </c>
      <c r="CX19" s="58">
        <v>4.2873563218390807</v>
      </c>
      <c r="CY19" s="58">
        <v>4.2873563218390807</v>
      </c>
      <c r="CZ19" s="58">
        <v>3.9523809523809526</v>
      </c>
      <c r="DA19" s="43"/>
      <c r="DB19" s="63" t="str">
        <f t="shared" si="4"/>
        <v xml:space="preserve"> </v>
      </c>
      <c r="DC19" s="58">
        <v>3.8513513513513513</v>
      </c>
      <c r="DD19" s="41">
        <v>4.243243243243243</v>
      </c>
      <c r="DE19" s="41">
        <v>4.2297297297297298</v>
      </c>
      <c r="DF19" s="43"/>
      <c r="DG19" s="63" t="str">
        <f t="shared" si="5"/>
        <v xml:space="preserve"> </v>
      </c>
      <c r="DH19" s="41">
        <v>4.612903225806452</v>
      </c>
      <c r="DI19" s="41">
        <v>4.4055299539170507</v>
      </c>
      <c r="DJ19" s="41">
        <v>4.5391705069124422</v>
      </c>
      <c r="DK19" s="43"/>
      <c r="DL19" s="63" t="str">
        <f t="shared" si="6"/>
        <v xml:space="preserve"> </v>
      </c>
      <c r="DM19" s="41">
        <v>3.5882352941176472</v>
      </c>
      <c r="DN19" s="41">
        <v>3.7941176470588234</v>
      </c>
      <c r="DO19" s="41">
        <v>3.9411764705882355</v>
      </c>
      <c r="DP19" s="58">
        <v>3.3076923076923075</v>
      </c>
      <c r="DQ19" s="58">
        <v>3.0641025641025643</v>
      </c>
      <c r="DR19" s="58">
        <v>3.2948717948717947</v>
      </c>
      <c r="DS19" s="58">
        <v>3.4358974358974357</v>
      </c>
      <c r="DT19" s="41">
        <v>3.8461538461538463</v>
      </c>
      <c r="DU19" s="43"/>
      <c r="DV19" s="63" t="str">
        <f t="shared" si="7"/>
        <v xml:space="preserve"> </v>
      </c>
      <c r="DW19" s="58">
        <v>4.0043290043290041</v>
      </c>
      <c r="DX19" s="58">
        <v>3.7884615384615383</v>
      </c>
      <c r="DY19" s="41">
        <v>4.1433823529411766</v>
      </c>
      <c r="DZ19" s="43"/>
      <c r="EA19" s="63" t="str">
        <f t="shared" si="8"/>
        <v xml:space="preserve"> </v>
      </c>
      <c r="EB19" s="41">
        <v>4.0125786163522017</v>
      </c>
      <c r="EC19" s="58">
        <v>3.8679245283018866</v>
      </c>
      <c r="ED19" s="58">
        <v>3.9622641509433962</v>
      </c>
      <c r="EE19" s="43"/>
      <c r="EF19" s="63" t="str">
        <f t="shared" si="9"/>
        <v xml:space="preserve"> </v>
      </c>
      <c r="EG19" s="41">
        <v>3.9622641509433962</v>
      </c>
      <c r="EH19" s="41">
        <v>3.8113207547169812</v>
      </c>
      <c r="EI19" s="41">
        <v>3.8867924528301887</v>
      </c>
      <c r="EJ19" s="43"/>
      <c r="EK19" s="63" t="str">
        <f t="shared" si="10"/>
        <v xml:space="preserve"> </v>
      </c>
      <c r="EL19" s="58">
        <v>3.8869565217391306</v>
      </c>
      <c r="EM19" s="58">
        <v>3.8956521739130436</v>
      </c>
      <c r="EN19" s="43"/>
      <c r="EO19" s="63" t="str">
        <f t="shared" si="11"/>
        <v xml:space="preserve"> </v>
      </c>
      <c r="EP19" s="41">
        <v>3.8695652173913042</v>
      </c>
      <c r="EQ19" s="41">
        <v>3.9304347826086956</v>
      </c>
      <c r="ER19" s="43"/>
      <c r="ES19" s="63" t="str">
        <f t="shared" si="12"/>
        <v xml:space="preserve"> </v>
      </c>
      <c r="ET19" s="41">
        <v>3.7304347826086954</v>
      </c>
      <c r="EU19" s="58">
        <v>3.8521739130434782</v>
      </c>
      <c r="EV19" s="58">
        <v>3.8956521739130436</v>
      </c>
      <c r="EW19" s="43"/>
      <c r="EX19" s="63" t="str">
        <f t="shared" si="13"/>
        <v xml:space="preserve"> </v>
      </c>
      <c r="EY19" s="41">
        <v>3.652173913043478</v>
      </c>
      <c r="EZ19" s="41">
        <v>3.7826086956521738</v>
      </c>
      <c r="FA19" s="41">
        <v>3.8260869565217392</v>
      </c>
      <c r="FB19" s="43"/>
      <c r="FC19" s="63" t="str">
        <f t="shared" si="14"/>
        <v xml:space="preserve"> </v>
      </c>
      <c r="FD19" s="41">
        <v>3.15625</v>
      </c>
      <c r="FE19" s="41">
        <v>3.1875</v>
      </c>
      <c r="FF19" s="41">
        <v>3.21875</v>
      </c>
      <c r="FG19" s="43"/>
      <c r="FH19" s="63" t="str">
        <f t="shared" si="15"/>
        <v xml:space="preserve"> </v>
      </c>
      <c r="FI19" s="41">
        <v>3.1621621621621623</v>
      </c>
      <c r="FJ19" s="41">
        <v>3.2972972972972974</v>
      </c>
      <c r="FK19" s="41">
        <v>3.2972972972972974</v>
      </c>
      <c r="FL19" s="43"/>
      <c r="FM19" s="63" t="str">
        <f t="shared" si="16"/>
        <v xml:space="preserve"> </v>
      </c>
      <c r="FN19" s="41">
        <v>3.4230769230769229</v>
      </c>
      <c r="FO19" s="41">
        <v>3.6730769230769229</v>
      </c>
      <c r="FP19" s="41">
        <v>3.4038461538461537</v>
      </c>
      <c r="FQ19" s="43"/>
      <c r="FR19" s="63" t="str">
        <f t="shared" si="17"/>
        <v xml:space="preserve"> </v>
      </c>
      <c r="FS19" s="41">
        <v>3.5116279069767442</v>
      </c>
      <c r="FT19" s="58">
        <v>3.558139534883721</v>
      </c>
      <c r="FU19" s="43"/>
      <c r="FV19" s="63" t="str">
        <f t="shared" si="18"/>
        <v xml:space="preserve"> </v>
      </c>
      <c r="FW19" s="58">
        <v>3.7638888888888888</v>
      </c>
      <c r="FX19" s="58">
        <v>3.8888888888888888</v>
      </c>
      <c r="FY19" s="58">
        <v>3.3829787234042552</v>
      </c>
      <c r="FZ19" s="41">
        <v>4.1587301587301591</v>
      </c>
      <c r="GA19" s="58">
        <v>3.6337448559670782</v>
      </c>
      <c r="GB19" s="58">
        <v>4.5419847328244272</v>
      </c>
      <c r="GC19" s="58">
        <v>3.9618320610687023</v>
      </c>
      <c r="GD19" s="58">
        <v>3.8396946564885495</v>
      </c>
      <c r="GE19" s="41">
        <v>4.4822335025380706</v>
      </c>
      <c r="GF19" s="58">
        <v>4.4213197969543145</v>
      </c>
      <c r="GG19" s="58">
        <v>4.6040609137055837</v>
      </c>
      <c r="GH19" s="41">
        <v>4.0101522842639596</v>
      </c>
      <c r="GI19" s="41">
        <v>4.4974619289340101</v>
      </c>
      <c r="GJ19" s="58">
        <v>4.411290322580645</v>
      </c>
      <c r="GK19" s="58">
        <v>4.5161290322580649</v>
      </c>
      <c r="GL19" s="46">
        <v>4.4102564102564106</v>
      </c>
      <c r="GM19" s="41"/>
      <c r="GN19" s="41"/>
      <c r="GO19" s="41">
        <v>3.8267477203647418</v>
      </c>
      <c r="GP19" s="48">
        <v>0.18452380952380953</v>
      </c>
      <c r="GQ19" s="48">
        <v>0.26190476190476192</v>
      </c>
      <c r="GR19" s="49">
        <v>0.22321428571428573</v>
      </c>
      <c r="GS19" s="48">
        <v>6.25E-2</v>
      </c>
      <c r="GT19" s="48">
        <v>0.26785714285714285</v>
      </c>
      <c r="GU19" s="58">
        <v>4.791666666666667</v>
      </c>
      <c r="GV19" s="58">
        <v>4.6726190476190474</v>
      </c>
      <c r="GW19" s="41">
        <v>4.520833333333333</v>
      </c>
      <c r="GX19" s="41">
        <v>5.2113095238095237</v>
      </c>
      <c r="GY19" s="41">
        <v>5.1845238095238093</v>
      </c>
      <c r="GZ19" s="58">
        <v>5.3244047619047619</v>
      </c>
      <c r="HA19" s="58">
        <v>4.9345238095238093</v>
      </c>
    </row>
    <row r="20" spans="1:209" x14ac:dyDescent="0.3">
      <c r="A20" s="89" t="s">
        <v>398</v>
      </c>
      <c r="B20" s="39">
        <v>0.97674418604651159</v>
      </c>
      <c r="C20" s="39">
        <v>2.3255813953488372E-2</v>
      </c>
      <c r="D20" s="39">
        <v>0.41860465116279072</v>
      </c>
      <c r="E20" s="39">
        <v>0.30232558139534882</v>
      </c>
      <c r="F20" s="39">
        <v>6.9767441860465115E-2</v>
      </c>
      <c r="G20" s="39">
        <v>0.16279069767441862</v>
      </c>
      <c r="H20" s="39">
        <v>4.6511627906976744E-2</v>
      </c>
      <c r="I20" s="39"/>
      <c r="J20" s="39"/>
      <c r="K20" s="39">
        <v>0.13953488372093023</v>
      </c>
      <c r="L20" s="39">
        <v>9.3023255813953487E-2</v>
      </c>
      <c r="M20" s="39">
        <v>0.34883720930232559</v>
      </c>
      <c r="N20" s="39">
        <v>0.41860465116279072</v>
      </c>
      <c r="O20" s="61"/>
      <c r="P20" s="61"/>
      <c r="Q20" s="41">
        <v>5.4</v>
      </c>
      <c r="R20" s="41">
        <v>5.6</v>
      </c>
      <c r="S20" s="41">
        <v>5.6</v>
      </c>
      <c r="T20" s="42"/>
      <c r="U20" s="42"/>
      <c r="V20" s="58">
        <v>4.8888888888888893</v>
      </c>
      <c r="W20" s="58">
        <v>5.1111111111111107</v>
      </c>
      <c r="X20" s="58">
        <v>5</v>
      </c>
      <c r="Y20" s="42"/>
      <c r="Z20" s="68"/>
      <c r="AA20" s="58">
        <v>4.8666666666666663</v>
      </c>
      <c r="AB20" s="41">
        <v>5.0666666666666664</v>
      </c>
      <c r="AC20" s="58">
        <v>4.9333333333333336</v>
      </c>
      <c r="AD20" s="42"/>
      <c r="AE20" s="68"/>
      <c r="AF20" s="58">
        <v>5.125</v>
      </c>
      <c r="AG20" s="41">
        <v>5.4375</v>
      </c>
      <c r="AH20" s="41">
        <v>5.375</v>
      </c>
      <c r="AI20" s="43"/>
      <c r="AJ20" s="63" t="str">
        <f t="shared" si="0"/>
        <v xml:space="preserve"> </v>
      </c>
      <c r="AK20" s="58">
        <v>5</v>
      </c>
      <c r="AL20" s="58">
        <v>5.2173913043478262</v>
      </c>
      <c r="AM20" s="58">
        <v>4.9130434782608692</v>
      </c>
      <c r="AN20" s="43"/>
      <c r="AO20" s="63" t="str">
        <f t="shared" si="21"/>
        <v xml:space="preserve"> </v>
      </c>
      <c r="AP20" s="58">
        <v>4.166666666666667</v>
      </c>
      <c r="AQ20" s="41">
        <v>4.5</v>
      </c>
      <c r="AR20" s="41">
        <v>4.333333333333333</v>
      </c>
      <c r="AS20" s="43"/>
      <c r="AT20" s="63" t="str">
        <f t="shared" si="1"/>
        <v xml:space="preserve"> </v>
      </c>
      <c r="AU20" s="58">
        <v>4.25</v>
      </c>
      <c r="AV20" s="58">
        <v>4.25</v>
      </c>
      <c r="AW20" s="41">
        <v>4.25</v>
      </c>
      <c r="AX20" s="58">
        <v>4.9117647058823533</v>
      </c>
      <c r="AY20" s="43"/>
      <c r="AZ20" s="63" t="str">
        <f t="shared" si="2"/>
        <v xml:space="preserve"> </v>
      </c>
      <c r="BA20" s="58">
        <v>4.2142857142857144</v>
      </c>
      <c r="BB20" s="58">
        <v>4.1428571428571432</v>
      </c>
      <c r="BC20" s="58">
        <v>5.2142857142857144</v>
      </c>
      <c r="BD20" s="43"/>
      <c r="BE20" s="63" t="str">
        <f t="shared" si="3"/>
        <v xml:space="preserve"> </v>
      </c>
      <c r="BF20" s="41">
        <v>3.6363636363636362</v>
      </c>
      <c r="BG20" s="41">
        <v>3.3636363636363638</v>
      </c>
      <c r="BH20" s="41">
        <v>3</v>
      </c>
      <c r="BI20" s="58">
        <v>5.1860465116279073</v>
      </c>
      <c r="BJ20" s="58">
        <v>5.1860465116279073</v>
      </c>
      <c r="BK20" s="58">
        <v>4.558139534883721</v>
      </c>
      <c r="BL20" s="58">
        <v>4.615384615384615</v>
      </c>
      <c r="BM20" s="41">
        <v>5.2857142857142856</v>
      </c>
      <c r="BN20" s="41">
        <v>5.2777777777777777</v>
      </c>
      <c r="BO20" s="58">
        <v>4.6486486486486482</v>
      </c>
      <c r="BP20" s="58">
        <v>5.1190476190476186</v>
      </c>
      <c r="BQ20" s="41">
        <v>4.5813953488372094</v>
      </c>
      <c r="BR20" s="58">
        <v>4.6500000000000004</v>
      </c>
      <c r="BS20" s="41">
        <v>4.5348837209302326</v>
      </c>
      <c r="BT20" s="58">
        <v>4.1395348837209305</v>
      </c>
      <c r="BU20" s="58">
        <v>4.1395348837209305</v>
      </c>
      <c r="BV20" s="41">
        <v>5.0232558139534884</v>
      </c>
      <c r="BW20" s="41">
        <v>3.9767441860465116</v>
      </c>
      <c r="BX20" s="41">
        <v>3.9024390243902438</v>
      </c>
      <c r="BY20" s="58">
        <v>4.0714285714285712</v>
      </c>
      <c r="BZ20" s="58">
        <v>4.4634146341463419</v>
      </c>
      <c r="CA20" s="41">
        <v>4.3095238095238093</v>
      </c>
      <c r="CB20" s="41">
        <v>4.3170731707317076</v>
      </c>
      <c r="CC20" s="41">
        <v>4.5909090909090908</v>
      </c>
      <c r="CD20" s="41">
        <v>4.2352941176470589</v>
      </c>
      <c r="CE20" s="58">
        <v>4.3157894736842106</v>
      </c>
      <c r="CF20" s="43">
        <v>0</v>
      </c>
      <c r="CG20" s="43">
        <v>0.625</v>
      </c>
      <c r="CH20" s="43">
        <v>0.29166666666666669</v>
      </c>
      <c r="CI20" s="43">
        <v>8.3333333333333329E-2</v>
      </c>
      <c r="CJ20" s="41">
        <v>4.3255813953488369</v>
      </c>
      <c r="CK20" s="41">
        <v>4.333333333333333</v>
      </c>
      <c r="CL20" s="41">
        <v>4.2777777777777777</v>
      </c>
      <c r="CM20" s="41">
        <v>4.0256410256410255</v>
      </c>
      <c r="CN20" s="41">
        <v>4.1315789473684212</v>
      </c>
      <c r="CO20" s="41">
        <v>4.8499999999999996</v>
      </c>
      <c r="CP20" s="41">
        <v>4.3499999999999996</v>
      </c>
      <c r="CQ20" s="41">
        <v>4.3103448275862073</v>
      </c>
      <c r="CR20" s="43"/>
      <c r="CS20" s="63" t="str">
        <f t="shared" si="22"/>
        <v xml:space="preserve"> </v>
      </c>
      <c r="CT20" s="43">
        <v>0.37209302325581395</v>
      </c>
      <c r="CU20" s="43">
        <v>4.6511627906976744E-2</v>
      </c>
      <c r="CV20" s="43">
        <v>0.37209302325581395</v>
      </c>
      <c r="CW20" s="43">
        <v>0.20930232558139536</v>
      </c>
      <c r="CX20" s="58">
        <v>4.4230769230769234</v>
      </c>
      <c r="CY20" s="58">
        <v>4.384615384615385</v>
      </c>
      <c r="CZ20" s="58">
        <v>4.0697674418604652</v>
      </c>
      <c r="DA20" s="43"/>
      <c r="DB20" s="63" t="str">
        <f t="shared" si="4"/>
        <v xml:space="preserve"> </v>
      </c>
      <c r="DC20" s="58">
        <v>4.4285714285714288</v>
      </c>
      <c r="DD20" s="41">
        <v>4.6190476190476186</v>
      </c>
      <c r="DE20" s="41">
        <v>4.666666666666667</v>
      </c>
      <c r="DF20" s="43"/>
      <c r="DG20" s="63" t="str">
        <f t="shared" si="5"/>
        <v xml:space="preserve"> </v>
      </c>
      <c r="DH20" s="41">
        <v>4.9411764705882355</v>
      </c>
      <c r="DI20" s="41">
        <v>4.9705882352941178</v>
      </c>
      <c r="DJ20" s="41">
        <v>5.0294117647058822</v>
      </c>
      <c r="DK20" s="43"/>
      <c r="DL20" s="63" t="str">
        <f t="shared" si="6"/>
        <v xml:space="preserve"> </v>
      </c>
      <c r="DM20" s="41">
        <v>4.666666666666667</v>
      </c>
      <c r="DN20" s="41">
        <v>4.833333333333333</v>
      </c>
      <c r="DO20" s="41">
        <v>4.833333333333333</v>
      </c>
      <c r="DP20" s="58">
        <v>4.375</v>
      </c>
      <c r="DQ20" s="58">
        <v>4</v>
      </c>
      <c r="DR20" s="58">
        <v>4.375</v>
      </c>
      <c r="DS20" s="58">
        <v>4.375</v>
      </c>
      <c r="DT20" s="41">
        <v>4.7058823529411766</v>
      </c>
      <c r="DU20" s="43"/>
      <c r="DV20" s="63" t="str">
        <f t="shared" si="7"/>
        <v xml:space="preserve"> </v>
      </c>
      <c r="DW20" s="58">
        <v>4.7058823529411766</v>
      </c>
      <c r="DX20" s="58">
        <v>4.7058823529411766</v>
      </c>
      <c r="DY20" s="41">
        <v>4.5263157894736841</v>
      </c>
      <c r="DZ20" s="43"/>
      <c r="EA20" s="63" t="str">
        <f t="shared" si="8"/>
        <v xml:space="preserve"> </v>
      </c>
      <c r="EB20" s="41">
        <v>4.3571428571428568</v>
      </c>
      <c r="EC20" s="58">
        <v>4.25</v>
      </c>
      <c r="ED20" s="58">
        <v>4.4285714285714288</v>
      </c>
      <c r="EE20" s="43"/>
      <c r="EF20" s="63" t="str">
        <f t="shared" si="9"/>
        <v xml:space="preserve"> </v>
      </c>
      <c r="EG20" s="41">
        <v>4.5357142857142856</v>
      </c>
      <c r="EH20" s="41">
        <v>4.3214285714285712</v>
      </c>
      <c r="EI20" s="41">
        <v>4.5714285714285712</v>
      </c>
      <c r="EJ20" s="43"/>
      <c r="EK20" s="63" t="str">
        <f t="shared" si="10"/>
        <v xml:space="preserve"> </v>
      </c>
      <c r="EL20" s="58">
        <v>4.166666666666667</v>
      </c>
      <c r="EM20" s="58">
        <v>4.166666666666667</v>
      </c>
      <c r="EN20" s="43"/>
      <c r="EO20" s="63" t="str">
        <f t="shared" si="11"/>
        <v xml:space="preserve"> </v>
      </c>
      <c r="EP20" s="41">
        <v>4.333333333333333</v>
      </c>
      <c r="EQ20" s="41">
        <v>4.25</v>
      </c>
      <c r="ER20" s="43"/>
      <c r="ES20" s="63" t="str">
        <f t="shared" si="12"/>
        <v xml:space="preserve"> </v>
      </c>
      <c r="ET20" s="41">
        <v>4.208333333333333</v>
      </c>
      <c r="EU20" s="58">
        <v>4.291666666666667</v>
      </c>
      <c r="EV20" s="58">
        <v>4.208333333333333</v>
      </c>
      <c r="EW20" s="43"/>
      <c r="EX20" s="63" t="str">
        <f t="shared" si="13"/>
        <v xml:space="preserve"> </v>
      </c>
      <c r="EY20" s="41">
        <v>4.25</v>
      </c>
      <c r="EZ20" s="41">
        <v>4.333333333333333</v>
      </c>
      <c r="FA20" s="41">
        <v>4.333333333333333</v>
      </c>
      <c r="FB20" s="43"/>
      <c r="FC20" s="63" t="str">
        <f t="shared" si="14"/>
        <v xml:space="preserve"> </v>
      </c>
      <c r="FD20" s="41">
        <v>4.666666666666667</v>
      </c>
      <c r="FE20" s="41">
        <v>4.666666666666667</v>
      </c>
      <c r="FF20" s="41">
        <v>4.666666666666667</v>
      </c>
      <c r="FG20" s="43"/>
      <c r="FH20" s="63" t="str">
        <f t="shared" si="15"/>
        <v xml:space="preserve"> </v>
      </c>
      <c r="FI20" s="41">
        <v>4.666666666666667</v>
      </c>
      <c r="FJ20" s="41">
        <v>4.666666666666667</v>
      </c>
      <c r="FK20" s="41">
        <v>4.666666666666667</v>
      </c>
      <c r="FL20" s="43"/>
      <c r="FM20" s="63" t="str">
        <f t="shared" si="16"/>
        <v xml:space="preserve"> </v>
      </c>
      <c r="FN20" s="41">
        <v>4.8</v>
      </c>
      <c r="FO20" s="41">
        <v>4.8</v>
      </c>
      <c r="FP20" s="41">
        <v>4.5999999999999996</v>
      </c>
      <c r="FQ20" s="43"/>
      <c r="FR20" s="63" t="str">
        <f t="shared" si="17"/>
        <v xml:space="preserve"> </v>
      </c>
      <c r="FS20" s="41">
        <v>5</v>
      </c>
      <c r="FT20" s="58">
        <v>5</v>
      </c>
      <c r="FU20" s="43"/>
      <c r="FV20" s="63" t="str">
        <f t="shared" si="18"/>
        <v xml:space="preserve"> </v>
      </c>
      <c r="FW20" s="58">
        <v>4.4736842105263159</v>
      </c>
      <c r="FX20" s="58">
        <v>4.6842105263157894</v>
      </c>
      <c r="FY20" s="58">
        <v>4</v>
      </c>
      <c r="FZ20" s="41">
        <v>3</v>
      </c>
      <c r="GA20" s="58">
        <v>4.1470588235294121</v>
      </c>
      <c r="GB20" s="58">
        <v>4.5999999999999996</v>
      </c>
      <c r="GC20" s="58">
        <v>3.88</v>
      </c>
      <c r="GD20" s="58">
        <v>4.24</v>
      </c>
      <c r="GE20" s="41">
        <v>4.882352941176471</v>
      </c>
      <c r="GF20" s="58">
        <v>4.0588235294117645</v>
      </c>
      <c r="GG20" s="58">
        <v>4.2941176470588234</v>
      </c>
      <c r="GH20" s="41">
        <v>3.5294117647058822</v>
      </c>
      <c r="GI20" s="41">
        <v>4.2941176470588234</v>
      </c>
      <c r="GJ20" s="58">
        <v>4.8260869565217392</v>
      </c>
      <c r="GK20" s="58">
        <v>4.7826086956521738</v>
      </c>
      <c r="GL20" s="46">
        <v>4.354838709677419</v>
      </c>
      <c r="GM20" s="41"/>
      <c r="GN20" s="41"/>
      <c r="GO20" s="41">
        <v>4.441860465116279</v>
      </c>
      <c r="GP20" s="48">
        <v>4.6511627906976744E-2</v>
      </c>
      <c r="GQ20" s="48">
        <v>0.20930232558139536</v>
      </c>
      <c r="GR20" s="49">
        <v>0.44186046511627908</v>
      </c>
      <c r="GS20" s="48">
        <v>0.16279069767441862</v>
      </c>
      <c r="GT20" s="48">
        <v>0.13953488372093023</v>
      </c>
      <c r="GU20" s="58">
        <v>4.9767441860465116</v>
      </c>
      <c r="GV20" s="58">
        <v>4.3720930232558137</v>
      </c>
      <c r="GW20" s="41">
        <v>4.9534883720930232</v>
      </c>
      <c r="GX20" s="41">
        <v>4.9302325581395348</v>
      </c>
      <c r="GY20" s="41">
        <v>4.9534883720930232</v>
      </c>
      <c r="GZ20" s="58">
        <v>4.8837209302325579</v>
      </c>
      <c r="HA20" s="58">
        <v>4.7674418604651159</v>
      </c>
    </row>
    <row r="21" spans="1:209" x14ac:dyDescent="0.3">
      <c r="A21" s="89" t="s">
        <v>399</v>
      </c>
      <c r="B21" s="39">
        <v>0.98648648648648651</v>
      </c>
      <c r="C21" s="39">
        <v>1.3513513513513514E-2</v>
      </c>
      <c r="D21" s="39">
        <v>0.45045045045045046</v>
      </c>
      <c r="E21" s="39">
        <v>0.24324324324324326</v>
      </c>
      <c r="F21" s="39">
        <v>8.5585585585585586E-2</v>
      </c>
      <c r="G21" s="39">
        <v>9.45945945945946E-2</v>
      </c>
      <c r="H21" s="39">
        <v>0.12612612612612611</v>
      </c>
      <c r="I21" s="39">
        <v>0.32947976878612717</v>
      </c>
      <c r="J21" s="39">
        <v>0.67052023121387283</v>
      </c>
      <c r="K21" s="39">
        <v>3.1531531531531529E-2</v>
      </c>
      <c r="L21" s="39">
        <v>8.5585585585585586E-2</v>
      </c>
      <c r="M21" s="39">
        <v>0.27927927927927926</v>
      </c>
      <c r="N21" s="39">
        <v>0.60360360360360366</v>
      </c>
      <c r="O21" s="39">
        <v>7.6923076923076927E-2</v>
      </c>
      <c r="P21" s="39">
        <v>0.92307692307692313</v>
      </c>
      <c r="Q21" s="41">
        <v>4.6923076923076925</v>
      </c>
      <c r="R21" s="41">
        <v>4.7307692307692308</v>
      </c>
      <c r="S21" s="41">
        <v>5</v>
      </c>
      <c r="T21" s="43">
        <v>0.7142857142857143</v>
      </c>
      <c r="U21" s="43">
        <f>1-T21</f>
        <v>0.2857142857142857</v>
      </c>
      <c r="V21" s="58">
        <v>5.1428571428571432</v>
      </c>
      <c r="W21" s="58">
        <v>5.408163265306122</v>
      </c>
      <c r="X21" s="58">
        <v>5.3877551020408161</v>
      </c>
      <c r="Y21" s="43">
        <v>0.890625</v>
      </c>
      <c r="Z21" s="63">
        <f t="shared" si="19"/>
        <v>0.109375</v>
      </c>
      <c r="AA21" s="58">
        <v>4.75</v>
      </c>
      <c r="AB21" s="41">
        <v>4.90625</v>
      </c>
      <c r="AC21" s="58">
        <v>4.9375</v>
      </c>
      <c r="AD21" s="43">
        <v>0.14000000000000001</v>
      </c>
      <c r="AE21" s="63">
        <f t="shared" si="20"/>
        <v>0.86</v>
      </c>
      <c r="AF21" s="58">
        <v>4.8</v>
      </c>
      <c r="AG21" s="41">
        <v>5.0999999999999996</v>
      </c>
      <c r="AH21" s="41">
        <v>4.9800000000000004</v>
      </c>
      <c r="AI21" s="43">
        <v>0.90476190476190477</v>
      </c>
      <c r="AJ21" s="63">
        <f t="shared" si="0"/>
        <v>9.5238095238095233E-2</v>
      </c>
      <c r="AK21" s="58">
        <v>4.4625850340136051</v>
      </c>
      <c r="AL21" s="58">
        <v>5.0476190476190474</v>
      </c>
      <c r="AM21" s="58">
        <v>4.7755102040816331</v>
      </c>
      <c r="AN21" s="43">
        <v>0.86206896551724133</v>
      </c>
      <c r="AO21" s="63">
        <f t="shared" si="21"/>
        <v>0.13793103448275867</v>
      </c>
      <c r="AP21" s="58">
        <v>4.4482758620689653</v>
      </c>
      <c r="AQ21" s="41">
        <v>4.7586206896551726</v>
      </c>
      <c r="AR21" s="41">
        <v>4.4827586206896548</v>
      </c>
      <c r="AS21" s="43">
        <v>0.90322580645161288</v>
      </c>
      <c r="AT21" s="63">
        <f t="shared" si="1"/>
        <v>9.6774193548387122E-2</v>
      </c>
      <c r="AU21" s="58">
        <v>4.4838709677419351</v>
      </c>
      <c r="AV21" s="58">
        <v>4.967741935483871</v>
      </c>
      <c r="AW21" s="41">
        <v>4.870967741935484</v>
      </c>
      <c r="AX21" s="58">
        <v>4.6885245901639347</v>
      </c>
      <c r="AY21" s="43">
        <v>0.92</v>
      </c>
      <c r="AZ21" s="63">
        <f t="shared" si="2"/>
        <v>7.999999999999996E-2</v>
      </c>
      <c r="BA21" s="58">
        <v>3.91</v>
      </c>
      <c r="BB21" s="58">
        <v>4.08</v>
      </c>
      <c r="BC21" s="58">
        <v>4.8600000000000003</v>
      </c>
      <c r="BD21" s="43">
        <v>0.83720930232558144</v>
      </c>
      <c r="BE21" s="63">
        <f t="shared" si="3"/>
        <v>0.16279069767441856</v>
      </c>
      <c r="BF21" s="41">
        <v>3.86046511627907</v>
      </c>
      <c r="BG21" s="41">
        <v>3.7674418604651163</v>
      </c>
      <c r="BH21" s="41">
        <v>3.7674418604651163</v>
      </c>
      <c r="BI21" s="58">
        <v>4.6803652968036529</v>
      </c>
      <c r="BJ21" s="58">
        <v>5.0183486238532113</v>
      </c>
      <c r="BK21" s="58">
        <v>4.2314814814814818</v>
      </c>
      <c r="BL21" s="58">
        <v>4.0046511627906973</v>
      </c>
      <c r="BM21" s="41">
        <v>4.42512077294686</v>
      </c>
      <c r="BN21" s="41">
        <v>4.5654450261780104</v>
      </c>
      <c r="BO21" s="58">
        <v>4.5116279069767442</v>
      </c>
      <c r="BP21" s="58">
        <v>4.6585365853658534</v>
      </c>
      <c r="BQ21" s="41">
        <v>4.6421568627450984</v>
      </c>
      <c r="BR21" s="58">
        <v>2.7954545454545454</v>
      </c>
      <c r="BS21" s="58">
        <v>4.0896860986547088</v>
      </c>
      <c r="BT21" s="58">
        <v>4.1141552511415522</v>
      </c>
      <c r="BU21" s="58">
        <v>3.9633027522935782</v>
      </c>
      <c r="BV21" s="41">
        <v>4.2616822429906538</v>
      </c>
      <c r="BW21" s="41">
        <v>3.1917808219178081</v>
      </c>
      <c r="BX21" s="41">
        <v>3.6045454545454545</v>
      </c>
      <c r="BY21" s="58">
        <v>3.6</v>
      </c>
      <c r="BZ21" s="58">
        <v>3.4949494949494948</v>
      </c>
      <c r="CA21" s="41">
        <v>3.7438423645320196</v>
      </c>
      <c r="CB21" s="41">
        <v>3.4801980198019802</v>
      </c>
      <c r="CC21" s="41">
        <v>3.7777777777777777</v>
      </c>
      <c r="CD21" s="41">
        <v>3.5454545454545454</v>
      </c>
      <c r="CE21" s="58">
        <v>3.6590909090909092</v>
      </c>
      <c r="CF21" s="43">
        <v>0.2</v>
      </c>
      <c r="CG21" s="43">
        <v>0.54545454545454541</v>
      </c>
      <c r="CH21" s="43">
        <v>0.15454545454545454</v>
      </c>
      <c r="CI21" s="43">
        <v>0.1</v>
      </c>
      <c r="CJ21" s="41">
        <v>3.506726457399103</v>
      </c>
      <c r="CK21" s="41">
        <v>4.8269230769230766</v>
      </c>
      <c r="CL21" s="41">
        <v>4.7272727272727275</v>
      </c>
      <c r="CM21" s="41">
        <v>3.6476683937823835</v>
      </c>
      <c r="CN21" s="41">
        <v>3.74869109947644</v>
      </c>
      <c r="CO21" s="41">
        <v>5.2897196261682247</v>
      </c>
      <c r="CP21" s="41">
        <v>4.9905213270142177</v>
      </c>
      <c r="CQ21" s="41">
        <v>4.9352517985611515</v>
      </c>
      <c r="CR21" s="43">
        <v>0.85201793721973096</v>
      </c>
      <c r="CS21" s="63">
        <f t="shared" si="22"/>
        <v>0.14798206278026904</v>
      </c>
      <c r="CT21" s="43">
        <v>0.11210762331838565</v>
      </c>
      <c r="CU21" s="43">
        <v>2.2421524663677129E-2</v>
      </c>
      <c r="CV21" s="43">
        <v>0.53363228699551568</v>
      </c>
      <c r="CW21" s="43">
        <v>0.33183856502242154</v>
      </c>
      <c r="CX21" s="58">
        <v>5.0152284263959395</v>
      </c>
      <c r="CY21" s="58">
        <v>4.9949238578680202</v>
      </c>
      <c r="CZ21" s="58">
        <v>4.3856502242152464</v>
      </c>
      <c r="DA21" s="43">
        <v>0.98305084745762716</v>
      </c>
      <c r="DB21" s="63">
        <f t="shared" si="4"/>
        <v>1.6949152542372836E-2</v>
      </c>
      <c r="DC21" s="58">
        <v>4.6101694915254239</v>
      </c>
      <c r="DD21" s="41">
        <v>4.8644067796610173</v>
      </c>
      <c r="DE21" s="41">
        <v>4.8474576271186445</v>
      </c>
      <c r="DF21" s="43">
        <v>0.98275862068965514</v>
      </c>
      <c r="DG21" s="63">
        <f t="shared" si="5"/>
        <v>1.7241379310344862E-2</v>
      </c>
      <c r="DH21" s="41">
        <v>4.5632183908045976</v>
      </c>
      <c r="DI21" s="41">
        <v>4.6494252873563218</v>
      </c>
      <c r="DJ21" s="41">
        <v>4.6206896551724137</v>
      </c>
      <c r="DK21" s="43">
        <v>0.97727272727272729</v>
      </c>
      <c r="DL21" s="63">
        <f t="shared" si="6"/>
        <v>2.2727272727272707E-2</v>
      </c>
      <c r="DM21" s="41">
        <v>4.7954545454545459</v>
      </c>
      <c r="DN21" s="41">
        <v>4.8409090909090908</v>
      </c>
      <c r="DO21" s="41">
        <v>4.9318181818181817</v>
      </c>
      <c r="DP21" s="58">
        <v>4.1124999999999998</v>
      </c>
      <c r="DQ21" s="58">
        <v>3.9750000000000001</v>
      </c>
      <c r="DR21" s="58">
        <v>4.1875</v>
      </c>
      <c r="DS21" s="58">
        <v>4.2374999999999998</v>
      </c>
      <c r="DT21" s="58">
        <v>4.2445652173913047</v>
      </c>
      <c r="DU21" s="78">
        <v>0.73333333333333328</v>
      </c>
      <c r="DV21" s="78">
        <v>0.26666666666666666</v>
      </c>
      <c r="DW21" s="58">
        <v>4.5733333333333333</v>
      </c>
      <c r="DX21" s="58">
        <v>4.5866666666666669</v>
      </c>
      <c r="DY21" s="41">
        <v>4.42</v>
      </c>
      <c r="DZ21" s="43">
        <v>0.39090909090909093</v>
      </c>
      <c r="EA21" s="63">
        <f t="shared" si="8"/>
        <v>0.60909090909090913</v>
      </c>
      <c r="EB21" s="41">
        <v>4.4363636363636365</v>
      </c>
      <c r="EC21" s="58">
        <v>4.209090909090909</v>
      </c>
      <c r="ED21" s="58">
        <v>4.372727272727273</v>
      </c>
      <c r="EE21" s="43">
        <v>0.35454545454545455</v>
      </c>
      <c r="EF21" s="63">
        <f t="shared" si="9"/>
        <v>0.6454545454545455</v>
      </c>
      <c r="EG21" s="41">
        <v>4.336363636363636</v>
      </c>
      <c r="EH21" s="41">
        <v>4.1363636363636367</v>
      </c>
      <c r="EI21" s="41">
        <v>4.3</v>
      </c>
      <c r="EJ21" s="43">
        <v>0.60227272727272729</v>
      </c>
      <c r="EK21" s="63">
        <f t="shared" si="10"/>
        <v>0.39772727272727271</v>
      </c>
      <c r="EL21" s="58">
        <v>4.4090909090909092</v>
      </c>
      <c r="EM21" s="58">
        <v>4.5795454545454541</v>
      </c>
      <c r="EN21" s="43">
        <v>0.48863636363636365</v>
      </c>
      <c r="EO21" s="63">
        <f t="shared" si="11"/>
        <v>0.51136363636363635</v>
      </c>
      <c r="EP21" s="41">
        <v>4.3636363636363633</v>
      </c>
      <c r="EQ21" s="41">
        <v>4.4772727272727275</v>
      </c>
      <c r="ER21" s="43">
        <v>0.75</v>
      </c>
      <c r="ES21" s="63">
        <f t="shared" si="12"/>
        <v>0.25</v>
      </c>
      <c r="ET21" s="41">
        <v>4.3409090909090908</v>
      </c>
      <c r="EU21" s="58">
        <v>4.5909090909090908</v>
      </c>
      <c r="EV21" s="58">
        <v>4.6136363636363633</v>
      </c>
      <c r="EW21" s="43">
        <v>0.625</v>
      </c>
      <c r="EX21" s="63">
        <f t="shared" si="13"/>
        <v>0.375</v>
      </c>
      <c r="EY21" s="41">
        <v>4.3068181818181817</v>
      </c>
      <c r="EZ21" s="41">
        <v>4.5</v>
      </c>
      <c r="FA21" s="41">
        <v>4.5909090909090908</v>
      </c>
      <c r="FB21" s="43">
        <v>0.45833333333333331</v>
      </c>
      <c r="FC21" s="63">
        <f t="shared" si="14"/>
        <v>0.54166666666666674</v>
      </c>
      <c r="FD21" s="41">
        <v>4.416666666666667</v>
      </c>
      <c r="FE21" s="41">
        <v>4.583333333333333</v>
      </c>
      <c r="FF21" s="41">
        <v>4.75</v>
      </c>
      <c r="FG21" s="43">
        <v>0.39130434782608697</v>
      </c>
      <c r="FH21" s="63">
        <f t="shared" si="15"/>
        <v>0.60869565217391308</v>
      </c>
      <c r="FI21" s="41">
        <v>4.0869565217391308</v>
      </c>
      <c r="FJ21" s="41">
        <v>4.3478260869565215</v>
      </c>
      <c r="FK21" s="41">
        <v>4.5652173913043477</v>
      </c>
      <c r="FL21" s="43">
        <v>0.81818181818181823</v>
      </c>
      <c r="FM21" s="63">
        <f t="shared" si="16"/>
        <v>0.18181818181818177</v>
      </c>
      <c r="FN21" s="41">
        <v>4.3939393939393936</v>
      </c>
      <c r="FO21" s="41">
        <v>4.6363636363636367</v>
      </c>
      <c r="FP21" s="41">
        <v>4.8181818181818183</v>
      </c>
      <c r="FQ21" s="43">
        <v>0.8666666666666667</v>
      </c>
      <c r="FR21" s="63">
        <f t="shared" si="17"/>
        <v>0.1333333333333333</v>
      </c>
      <c r="FS21" s="41">
        <v>4.7666666666666666</v>
      </c>
      <c r="FT21" s="58">
        <v>4.8166666666666664</v>
      </c>
      <c r="FU21" s="43">
        <v>0.69135802469135799</v>
      </c>
      <c r="FV21" s="63">
        <f t="shared" si="18"/>
        <v>0.30864197530864201</v>
      </c>
      <c r="FW21" s="58">
        <v>4.5925925925925926</v>
      </c>
      <c r="FX21" s="58">
        <v>4.6790123456790127</v>
      </c>
      <c r="FY21" s="58">
        <v>4.3809523809523814</v>
      </c>
      <c r="FZ21" s="41">
        <v>4.0952380952380949</v>
      </c>
      <c r="GA21" s="58">
        <v>4.2947976878612719</v>
      </c>
      <c r="GB21" s="58">
        <v>5.0106382978723403</v>
      </c>
      <c r="GC21" s="58">
        <v>4.3297872340425529</v>
      </c>
      <c r="GD21" s="58">
        <v>4.6063829787234045</v>
      </c>
      <c r="GE21" s="41">
        <v>4.8285714285714283</v>
      </c>
      <c r="GF21" s="58">
        <v>4.7714285714285714</v>
      </c>
      <c r="GG21" s="58">
        <v>4.8380952380952378</v>
      </c>
      <c r="GH21" s="41">
        <v>4.3142857142857141</v>
      </c>
      <c r="GI21" s="41">
        <v>4.8285714285714283</v>
      </c>
      <c r="GJ21" s="58">
        <v>5.2435897435897436</v>
      </c>
      <c r="GK21" s="58">
        <v>5.2179487179487181</v>
      </c>
      <c r="GL21" s="46">
        <v>4.75</v>
      </c>
      <c r="GM21" s="41">
        <v>4.2296650717703352</v>
      </c>
      <c r="GN21" s="41">
        <v>4.8224299065420562</v>
      </c>
      <c r="GO21" s="41"/>
      <c r="GP21" s="43">
        <v>8.0717488789237665E-2</v>
      </c>
      <c r="GQ21" s="48">
        <v>0.18834080717488788</v>
      </c>
      <c r="GR21" s="49">
        <v>0.30044843049327352</v>
      </c>
      <c r="GS21" s="48">
        <v>0.15695067264573992</v>
      </c>
      <c r="GT21" s="48">
        <v>0.273542600896861</v>
      </c>
      <c r="GU21" s="66">
        <v>4.9730941704035878</v>
      </c>
      <c r="GV21" s="58">
        <v>4.7802690582959642</v>
      </c>
      <c r="GW21" s="58">
        <v>4.5201793721973091</v>
      </c>
      <c r="GX21" s="41">
        <v>5.188340807174888</v>
      </c>
      <c r="GY21" s="41">
        <v>5.1659192825112106</v>
      </c>
      <c r="GZ21" s="41">
        <v>5.2914798206278029</v>
      </c>
      <c r="HA21" s="58">
        <v>4.9147982062780269</v>
      </c>
    </row>
    <row r="22" spans="1:209" x14ac:dyDescent="0.3">
      <c r="A22" s="89" t="s">
        <v>400</v>
      </c>
      <c r="B22" s="39">
        <v>0.98969072164948457</v>
      </c>
      <c r="C22" s="39">
        <v>1.0309278350515464E-2</v>
      </c>
      <c r="D22" s="39">
        <v>0.41237113402061853</v>
      </c>
      <c r="E22" s="39">
        <v>0.21649484536082475</v>
      </c>
      <c r="F22" s="39">
        <v>9.2783505154639179E-2</v>
      </c>
      <c r="G22" s="39">
        <v>0.16494845360824742</v>
      </c>
      <c r="H22" s="39">
        <v>0.1134020618556701</v>
      </c>
      <c r="I22" s="39"/>
      <c r="J22" s="39"/>
      <c r="K22" s="39">
        <v>3.608247422680412E-2</v>
      </c>
      <c r="L22" s="39">
        <v>8.7628865979381437E-2</v>
      </c>
      <c r="M22" s="39">
        <v>0.2422680412371134</v>
      </c>
      <c r="N22" s="39">
        <v>0.634020618556701</v>
      </c>
      <c r="O22" s="39">
        <v>0.16666666666666666</v>
      </c>
      <c r="P22" s="39">
        <v>0.83333333333333337</v>
      </c>
      <c r="Q22" s="41">
        <v>5.1111111111111107</v>
      </c>
      <c r="R22" s="41">
        <v>5.0555555555555554</v>
      </c>
      <c r="S22" s="41">
        <v>4.8888888888888893</v>
      </c>
      <c r="T22" s="43">
        <v>0.14000000000000001</v>
      </c>
      <c r="U22" s="43">
        <f t="shared" ref="U22:U39" si="23">1-T22</f>
        <v>0.86</v>
      </c>
      <c r="V22" s="58">
        <v>4.74</v>
      </c>
      <c r="W22" s="58">
        <v>4.72</v>
      </c>
      <c r="X22" s="58">
        <v>4.42</v>
      </c>
      <c r="Y22" s="43">
        <v>0.56140350877192979</v>
      </c>
      <c r="Z22" s="63">
        <f t="shared" si="19"/>
        <v>0.43859649122807021</v>
      </c>
      <c r="AA22" s="58">
        <v>3.9649122807017543</v>
      </c>
      <c r="AB22" s="41">
        <v>4.3684210526315788</v>
      </c>
      <c r="AC22" s="58">
        <v>4.0175438596491224</v>
      </c>
      <c r="AD22" s="43">
        <v>4.3478260869565216E-2</v>
      </c>
      <c r="AE22" s="63">
        <f t="shared" si="20"/>
        <v>0.95652173913043481</v>
      </c>
      <c r="AF22" s="58">
        <v>4.2608695652173916</v>
      </c>
      <c r="AG22" s="41">
        <v>4.3913043478260869</v>
      </c>
      <c r="AH22" s="41">
        <v>4.3043478260869561</v>
      </c>
      <c r="AI22" s="43">
        <v>0.56521739130434778</v>
      </c>
      <c r="AJ22" s="63">
        <f t="shared" si="0"/>
        <v>0.43478260869565222</v>
      </c>
      <c r="AK22" s="58">
        <v>3.8913043478260869</v>
      </c>
      <c r="AL22" s="58">
        <v>4.1304347826086953</v>
      </c>
      <c r="AM22" s="58">
        <v>2.9637681159420288</v>
      </c>
      <c r="AN22" s="43">
        <v>0.58536585365853655</v>
      </c>
      <c r="AO22" s="63">
        <f t="shared" si="21"/>
        <v>0.41463414634146345</v>
      </c>
      <c r="AP22" s="58">
        <v>2.9512195121951219</v>
      </c>
      <c r="AQ22" s="41">
        <v>3.1219512195121952</v>
      </c>
      <c r="AR22" s="41">
        <v>2.2926829268292681</v>
      </c>
      <c r="AS22" s="43">
        <v>0.22222222222222221</v>
      </c>
      <c r="AT22" s="63">
        <f t="shared" si="1"/>
        <v>0.77777777777777779</v>
      </c>
      <c r="AU22" s="58">
        <v>3.9444444444444446</v>
      </c>
      <c r="AV22" s="58">
        <v>4.3055555555555554</v>
      </c>
      <c r="AW22" s="41">
        <v>4.2222222222222223</v>
      </c>
      <c r="AX22" s="58">
        <v>3.8312499999999998</v>
      </c>
      <c r="AY22" s="43">
        <v>0.67647058823529416</v>
      </c>
      <c r="AZ22" s="63">
        <f t="shared" si="2"/>
        <v>0.32352941176470584</v>
      </c>
      <c r="BA22" s="58">
        <v>3.4509803921568629</v>
      </c>
      <c r="BB22" s="58">
        <v>2.8431372549019609</v>
      </c>
      <c r="BC22" s="58">
        <v>4.3137254901960782</v>
      </c>
      <c r="BD22" s="43">
        <v>0.54794520547945202</v>
      </c>
      <c r="BE22" s="63">
        <f t="shared" si="3"/>
        <v>0.45205479452054798</v>
      </c>
      <c r="BF22" s="41">
        <v>2.7808219178082192</v>
      </c>
      <c r="BG22" s="41">
        <v>2.9178082191780823</v>
      </c>
      <c r="BH22" s="41">
        <v>2.2602739726027399</v>
      </c>
      <c r="BI22" s="58">
        <v>3.8219895287958114</v>
      </c>
      <c r="BJ22" s="58">
        <v>4.036458333333333</v>
      </c>
      <c r="BK22" s="58">
        <v>3.625</v>
      </c>
      <c r="BL22" s="58">
        <v>3.4526315789473685</v>
      </c>
      <c r="BM22" s="41">
        <v>3.291891891891892</v>
      </c>
      <c r="BN22" s="41">
        <v>3.458563535911602</v>
      </c>
      <c r="BO22" s="58">
        <v>3.4605263157894739</v>
      </c>
      <c r="BP22" s="58">
        <v>4.1587301587301591</v>
      </c>
      <c r="BQ22" s="41">
        <v>3.8473684210526318</v>
      </c>
      <c r="BR22" s="58">
        <v>1.8709677419354838</v>
      </c>
      <c r="BS22" s="58">
        <v>3.231958762886598</v>
      </c>
      <c r="BT22" s="58">
        <v>3.7068062827225132</v>
      </c>
      <c r="BU22" s="58">
        <v>3.5368421052631578</v>
      </c>
      <c r="BV22" s="41">
        <v>4.1005291005291005</v>
      </c>
      <c r="BW22" s="41">
        <v>3.7864583333333335</v>
      </c>
      <c r="BX22" s="41">
        <v>3.6943005181347148</v>
      </c>
      <c r="BY22" s="58">
        <v>3.4237288135593222</v>
      </c>
      <c r="BZ22" s="58">
        <v>3.6</v>
      </c>
      <c r="CA22" s="41">
        <v>3.9408602150537635</v>
      </c>
      <c r="CB22" s="41">
        <v>3.8324324324324324</v>
      </c>
      <c r="CC22" s="41">
        <v>4.2053571428571432</v>
      </c>
      <c r="CD22" s="41">
        <v>3.5942028985507246</v>
      </c>
      <c r="CE22" s="58">
        <v>3.4487179487179489</v>
      </c>
      <c r="CF22" s="43">
        <v>9.5890410958904104E-2</v>
      </c>
      <c r="CG22" s="43">
        <v>0.58904109589041098</v>
      </c>
      <c r="CH22" s="43">
        <v>0.23972602739726026</v>
      </c>
      <c r="CI22" s="43">
        <v>7.5342465753424653E-2</v>
      </c>
      <c r="CJ22" s="41">
        <v>3.6804123711340204</v>
      </c>
      <c r="CK22" s="41">
        <v>4.6086956521739131</v>
      </c>
      <c r="CL22" s="41">
        <v>4.4565217391304346</v>
      </c>
      <c r="CM22" s="41">
        <v>2.36094674556213</v>
      </c>
      <c r="CN22" s="41">
        <v>2.4848484848484849</v>
      </c>
      <c r="CO22" s="41">
        <v>4.8888888888888893</v>
      </c>
      <c r="CP22" s="41">
        <v>4.7248677248677247</v>
      </c>
      <c r="CQ22" s="41">
        <v>4.5</v>
      </c>
      <c r="CR22" s="43">
        <v>0.30927835051546393</v>
      </c>
      <c r="CS22" s="63">
        <f t="shared" si="22"/>
        <v>0.69072164948453607</v>
      </c>
      <c r="CT22" s="43">
        <v>0.30412371134020616</v>
      </c>
      <c r="CU22" s="43">
        <v>1.5463917525773196E-2</v>
      </c>
      <c r="CV22" s="43">
        <v>0.22680412371134021</v>
      </c>
      <c r="CW22" s="43">
        <v>0.45360824742268041</v>
      </c>
      <c r="CX22" s="58">
        <v>3.9836065573770494</v>
      </c>
      <c r="CY22" s="58">
        <v>3.737704918032787</v>
      </c>
      <c r="CZ22" s="58">
        <v>3.7577319587628866</v>
      </c>
      <c r="DA22" s="43">
        <v>0.54</v>
      </c>
      <c r="DB22" s="63">
        <f t="shared" si="4"/>
        <v>0.45999999999999996</v>
      </c>
      <c r="DC22" s="58">
        <v>3.9</v>
      </c>
      <c r="DD22" s="41">
        <v>4.2</v>
      </c>
      <c r="DE22" s="41">
        <v>4.1399999999999997</v>
      </c>
      <c r="DF22" s="43">
        <v>0.75714285714285712</v>
      </c>
      <c r="DG22" s="63">
        <f t="shared" si="5"/>
        <v>0.24285714285714288</v>
      </c>
      <c r="DH22" s="41">
        <v>3.9214285714285713</v>
      </c>
      <c r="DI22" s="41">
        <v>4.1142857142857139</v>
      </c>
      <c r="DJ22" s="41">
        <v>4.1785714285714288</v>
      </c>
      <c r="DK22" s="43">
        <v>0.40540540540540543</v>
      </c>
      <c r="DL22" s="63">
        <f t="shared" si="6"/>
        <v>0.59459459459459452</v>
      </c>
      <c r="DM22" s="41">
        <v>4.0810810810810807</v>
      </c>
      <c r="DN22" s="41">
        <v>4.2702702702702702</v>
      </c>
      <c r="DO22" s="41">
        <v>4.1351351351351351</v>
      </c>
      <c r="DP22" s="58">
        <v>3.2352941176470589</v>
      </c>
      <c r="DQ22" s="58">
        <v>3.1176470588235294</v>
      </c>
      <c r="DR22" s="58">
        <v>3.5882352941176472</v>
      </c>
      <c r="DS22" s="58">
        <v>3.5294117647058822</v>
      </c>
      <c r="DT22" s="58">
        <v>3.4634146341463414</v>
      </c>
      <c r="DU22" s="43">
        <v>0.38461538461538464</v>
      </c>
      <c r="DV22" s="63">
        <f t="shared" si="7"/>
        <v>0.61538461538461542</v>
      </c>
      <c r="DW22" s="58">
        <v>3.7884615384615383</v>
      </c>
      <c r="DX22" s="41">
        <v>3.9230769230769229</v>
      </c>
      <c r="DY22" s="41">
        <v>3.6708860759493671</v>
      </c>
      <c r="DZ22" s="43">
        <v>4.7058823529411764E-2</v>
      </c>
      <c r="EA22" s="63">
        <f t="shared" si="8"/>
        <v>0.95294117647058818</v>
      </c>
      <c r="EB22" s="41">
        <v>4.1529411764705886</v>
      </c>
      <c r="EC22" s="58">
        <v>4.0588235294117645</v>
      </c>
      <c r="ED22" s="58">
        <v>4.1647058823529415</v>
      </c>
      <c r="EE22" s="43">
        <v>5.8823529411764705E-2</v>
      </c>
      <c r="EF22" s="63">
        <f t="shared" si="9"/>
        <v>0.94117647058823528</v>
      </c>
      <c r="EG22" s="41">
        <v>4.0941176470588232</v>
      </c>
      <c r="EH22" s="41">
        <v>3.9882352941176471</v>
      </c>
      <c r="EI22" s="41">
        <v>4.1411764705882357</v>
      </c>
      <c r="EJ22" s="43">
        <v>0.13414634146341464</v>
      </c>
      <c r="EK22" s="63">
        <f t="shared" si="10"/>
        <v>0.86585365853658536</v>
      </c>
      <c r="EL22" s="58">
        <v>3.8292682926829267</v>
      </c>
      <c r="EM22" s="58">
        <v>3.8658536585365852</v>
      </c>
      <c r="EN22" s="43">
        <v>9.7560975609756101E-2</v>
      </c>
      <c r="EO22" s="63">
        <f t="shared" si="11"/>
        <v>0.90243902439024393</v>
      </c>
      <c r="EP22" s="41">
        <v>3.5853658536585367</v>
      </c>
      <c r="EQ22" s="41">
        <v>3.6951219512195124</v>
      </c>
      <c r="ER22" s="43">
        <v>0.40243902439024393</v>
      </c>
      <c r="ES22" s="63">
        <f t="shared" si="12"/>
        <v>0.59756097560975607</v>
      </c>
      <c r="ET22" s="41">
        <v>3.1341463414634148</v>
      </c>
      <c r="EU22" s="58">
        <v>3.4268292682926829</v>
      </c>
      <c r="EV22" s="58">
        <v>3.2560975609756095</v>
      </c>
      <c r="EW22" s="43">
        <v>0.26829268292682928</v>
      </c>
      <c r="EX22" s="63">
        <f t="shared" si="13"/>
        <v>0.73170731707317072</v>
      </c>
      <c r="EY22" s="41">
        <v>3.3170731707317072</v>
      </c>
      <c r="EZ22" s="41">
        <v>3.3780487804878048</v>
      </c>
      <c r="FA22" s="41">
        <v>3.2804878048780486</v>
      </c>
      <c r="FB22" s="43">
        <v>9.0909090909090912E-2</v>
      </c>
      <c r="FC22" s="63">
        <f t="shared" si="14"/>
        <v>0.90909090909090906</v>
      </c>
      <c r="FD22" s="41">
        <v>3.4242424242424243</v>
      </c>
      <c r="FE22" s="41">
        <v>3.5151515151515151</v>
      </c>
      <c r="FF22" s="41">
        <v>3.5151515151515151</v>
      </c>
      <c r="FG22" s="43">
        <v>0.16279069767441862</v>
      </c>
      <c r="FH22" s="63">
        <f t="shared" si="15"/>
        <v>0.83720930232558133</v>
      </c>
      <c r="FI22" s="41">
        <v>3.0232558139534884</v>
      </c>
      <c r="FJ22" s="41">
        <v>3.1162790697674421</v>
      </c>
      <c r="FK22" s="41">
        <v>3.1860465116279069</v>
      </c>
      <c r="FL22" s="43">
        <v>0.44680851063829785</v>
      </c>
      <c r="FM22" s="63">
        <f t="shared" si="16"/>
        <v>0.55319148936170215</v>
      </c>
      <c r="FN22" s="41">
        <v>3.3404255319148937</v>
      </c>
      <c r="FO22" s="41">
        <v>3.4042553191489362</v>
      </c>
      <c r="FP22" s="41">
        <v>3.3404255319148937</v>
      </c>
      <c r="FQ22" s="43">
        <v>0.15909090909090909</v>
      </c>
      <c r="FR22" s="63">
        <f t="shared" si="17"/>
        <v>0.84090909090909094</v>
      </c>
      <c r="FS22" s="41">
        <v>3.9772727272727271</v>
      </c>
      <c r="FT22" s="58">
        <v>4</v>
      </c>
      <c r="FU22" s="43">
        <v>0.38596491228070173</v>
      </c>
      <c r="FV22" s="63">
        <f t="shared" si="18"/>
        <v>0.61403508771929827</v>
      </c>
      <c r="FW22" s="58">
        <v>3.5614035087719298</v>
      </c>
      <c r="FX22" s="58">
        <v>3.6491228070175437</v>
      </c>
      <c r="FY22" s="58">
        <v>3.0476190476190474</v>
      </c>
      <c r="FZ22" s="41">
        <v>3.625</v>
      </c>
      <c r="GA22" s="58">
        <v>3.3695652173913042</v>
      </c>
      <c r="GB22" s="58">
        <v>3.8113207547169812</v>
      </c>
      <c r="GC22" s="58">
        <v>3.2641509433962264</v>
      </c>
      <c r="GD22" s="58">
        <v>3.3018867924528301</v>
      </c>
      <c r="GE22" s="41">
        <v>3.6081081081081079</v>
      </c>
      <c r="GF22" s="58">
        <v>3.7297297297297298</v>
      </c>
      <c r="GG22" s="58">
        <v>3.8918918918918921</v>
      </c>
      <c r="GH22" s="41">
        <v>3.3648648648648649</v>
      </c>
      <c r="GI22" s="41">
        <v>3.689189189189189</v>
      </c>
      <c r="GJ22" s="58">
        <v>3.2749999999999999</v>
      </c>
      <c r="GK22" s="58">
        <v>3.1749999999999998</v>
      </c>
      <c r="GL22" s="46">
        <v>3.8</v>
      </c>
      <c r="GM22" s="41">
        <v>3.6236559139784945</v>
      </c>
      <c r="GN22" s="41">
        <v>3.6666666666666665</v>
      </c>
      <c r="GO22" s="41"/>
      <c r="GP22" s="43">
        <v>0.14432989690721648</v>
      </c>
      <c r="GQ22" s="48">
        <v>0.25773195876288657</v>
      </c>
      <c r="GR22" s="49">
        <v>0.36082474226804123</v>
      </c>
      <c r="GS22" s="48">
        <v>0.11855670103092783</v>
      </c>
      <c r="GT22" s="48">
        <v>0.11855670103092783</v>
      </c>
      <c r="GU22" s="66">
        <v>4.6185567010309274</v>
      </c>
      <c r="GV22" s="58">
        <v>4.4381443298969074</v>
      </c>
      <c r="GW22" s="58">
        <v>4.4329896907216497</v>
      </c>
      <c r="GX22" s="41">
        <v>4.7989690721649483</v>
      </c>
      <c r="GY22" s="41">
        <v>4.7938144329896906</v>
      </c>
      <c r="GZ22" s="41">
        <v>5.0309278350515463</v>
      </c>
      <c r="HA22" s="58">
        <v>4.4123711340206189</v>
      </c>
    </row>
    <row r="23" spans="1:209" x14ac:dyDescent="0.3">
      <c r="A23" s="89" t="s">
        <v>401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41">
        <v>5.0219780219780219</v>
      </c>
      <c r="R23" s="41">
        <v>5.1590909090909092</v>
      </c>
      <c r="S23" s="41">
        <v>5.4222222222222225</v>
      </c>
      <c r="T23" s="42"/>
      <c r="U23" s="42"/>
      <c r="V23" s="58">
        <v>4.4705882352941178</v>
      </c>
      <c r="W23" s="58">
        <v>4.7174603174603176</v>
      </c>
      <c r="X23" s="58">
        <v>4.8105590062111805</v>
      </c>
      <c r="Y23" s="42"/>
      <c r="Z23" s="68"/>
      <c r="AA23" s="58">
        <v>4.4391891891891895</v>
      </c>
      <c r="AB23" s="58">
        <v>4.7597254004576657</v>
      </c>
      <c r="AC23" s="58">
        <v>4.796875</v>
      </c>
      <c r="AD23" s="43"/>
      <c r="AE23" s="63"/>
      <c r="AF23" s="58">
        <v>5.0076923076923077</v>
      </c>
      <c r="AG23" s="58">
        <v>5.1587301587301591</v>
      </c>
      <c r="AH23" s="41">
        <v>5.2769230769230768</v>
      </c>
      <c r="AI23" s="43"/>
      <c r="AJ23" s="63" t="str">
        <f t="shared" si="0"/>
        <v xml:space="preserve"> </v>
      </c>
      <c r="AK23" s="41">
        <v>4.5704567541302232</v>
      </c>
      <c r="AL23" s="58"/>
      <c r="AM23" s="58">
        <v>4.6705882352941179</v>
      </c>
      <c r="AN23" s="43"/>
      <c r="AO23" s="63" t="str">
        <f t="shared" si="21"/>
        <v xml:space="preserve"> </v>
      </c>
      <c r="AP23" s="41"/>
      <c r="AQ23" s="41"/>
      <c r="AR23" s="41">
        <v>3.8669467787114846</v>
      </c>
      <c r="AS23" s="43"/>
      <c r="AT23" s="63" t="str">
        <f t="shared" si="1"/>
        <v xml:space="preserve"> </v>
      </c>
      <c r="AU23" s="58">
        <v>4.0928571428571425</v>
      </c>
      <c r="AV23" s="58">
        <v>4.6950354609929077</v>
      </c>
      <c r="AW23" s="58">
        <v>4.732394366197183</v>
      </c>
      <c r="AX23" s="41"/>
      <c r="AY23" s="43"/>
      <c r="AZ23" s="63" t="str">
        <f t="shared" si="2"/>
        <v xml:space="preserve"> </v>
      </c>
      <c r="BA23" s="41">
        <v>3.5146853146853148</v>
      </c>
      <c r="BB23" s="58">
        <v>3.8790436005625879</v>
      </c>
      <c r="BC23" s="58"/>
      <c r="BD23" s="43"/>
      <c r="BE23" s="63" t="str">
        <f t="shared" si="3"/>
        <v xml:space="preserve"> </v>
      </c>
      <c r="BF23" s="58">
        <v>3.9609375</v>
      </c>
      <c r="BG23" s="41">
        <v>3.6025641025641026</v>
      </c>
      <c r="BH23" s="41">
        <v>3.4447300771208225</v>
      </c>
      <c r="BI23" s="58">
        <v>4.6308777429467085</v>
      </c>
      <c r="BJ23" s="58">
        <v>4.4494640122511484</v>
      </c>
      <c r="BK23" s="41"/>
      <c r="BL23" s="41"/>
      <c r="BM23" s="41">
        <v>4.6083333333333334</v>
      </c>
      <c r="BN23" s="58"/>
      <c r="BO23" s="58"/>
      <c r="BP23" s="58">
        <v>4.1515384615384612</v>
      </c>
      <c r="BQ23" s="58">
        <v>4.2822327044025155</v>
      </c>
      <c r="BR23" s="58">
        <v>3.5827702702702702</v>
      </c>
      <c r="BS23" s="58"/>
      <c r="BT23" s="58">
        <v>3.737704918032787</v>
      </c>
      <c r="BU23" s="58">
        <v>4.101590106007067</v>
      </c>
      <c r="BV23" s="41">
        <v>3.943877551020408</v>
      </c>
      <c r="BW23" s="41"/>
      <c r="BX23" s="41"/>
      <c r="BY23" s="58"/>
      <c r="BZ23" s="58"/>
      <c r="CA23" s="58"/>
      <c r="CB23" s="58"/>
      <c r="CC23" s="41">
        <v>4.1269841269841274</v>
      </c>
      <c r="CD23" s="41">
        <v>3.8876404494382024</v>
      </c>
      <c r="CE23" s="58">
        <v>4.0636363636363635</v>
      </c>
      <c r="CF23" s="43"/>
      <c r="CG23" s="43"/>
      <c r="CH23" s="43"/>
      <c r="CI23" s="43"/>
      <c r="CJ23" s="58"/>
      <c r="CK23" s="41">
        <v>4.687550854353133</v>
      </c>
      <c r="CL23" s="41">
        <v>5.0253682487725042</v>
      </c>
      <c r="CM23" s="58">
        <v>4.0743034055727554</v>
      </c>
      <c r="CN23" s="58">
        <v>3.9558139534883723</v>
      </c>
      <c r="CO23" s="41"/>
      <c r="CP23" s="41"/>
      <c r="CQ23" s="41"/>
      <c r="CR23" s="43"/>
      <c r="CS23" s="63" t="str">
        <f t="shared" si="22"/>
        <v xml:space="preserve"> </v>
      </c>
      <c r="CT23" s="43"/>
      <c r="CU23" s="43"/>
      <c r="CV23" s="43"/>
      <c r="CW23" s="43"/>
      <c r="CX23" s="58">
        <v>4.3391384051329052</v>
      </c>
      <c r="CY23" s="58">
        <v>4.2032967032967035</v>
      </c>
      <c r="CZ23" s="58"/>
      <c r="DA23" s="43"/>
      <c r="DB23" s="63" t="str">
        <f t="shared" si="4"/>
        <v xml:space="preserve"> </v>
      </c>
      <c r="DC23" s="58">
        <v>4.1741935483870964</v>
      </c>
      <c r="DD23" s="41">
        <v>4.9455782312925169</v>
      </c>
      <c r="DE23" s="41">
        <v>4.9121621621621623</v>
      </c>
      <c r="DF23" s="43"/>
      <c r="DG23" s="63" t="str">
        <f t="shared" si="5"/>
        <v xml:space="preserve"> </v>
      </c>
      <c r="DH23" s="41">
        <v>4.3822284908321576</v>
      </c>
      <c r="DI23" s="41"/>
      <c r="DJ23" s="41">
        <v>4.4177215189873413</v>
      </c>
      <c r="DK23" s="43"/>
      <c r="DL23" s="63" t="str">
        <f t="shared" si="6"/>
        <v xml:space="preserve"> </v>
      </c>
      <c r="DM23" s="41">
        <v>4.5705128205128203</v>
      </c>
      <c r="DN23" s="41">
        <v>4.9729729729729728</v>
      </c>
      <c r="DO23" s="41">
        <v>5.0066666666666668</v>
      </c>
      <c r="DP23" s="58">
        <v>3.7987616099071206</v>
      </c>
      <c r="DQ23" s="58">
        <v>3.7987616099071206</v>
      </c>
      <c r="DR23" s="58">
        <v>4.22</v>
      </c>
      <c r="DS23" s="58"/>
      <c r="DT23" s="58"/>
      <c r="DU23" s="43"/>
      <c r="DV23" s="63" t="str">
        <f t="shared" si="7"/>
        <v xml:space="preserve"> </v>
      </c>
      <c r="DW23" s="58"/>
      <c r="DX23" s="58"/>
      <c r="DY23" s="41"/>
      <c r="DZ23" s="43"/>
      <c r="EA23" s="63" t="str">
        <f t="shared" si="8"/>
        <v xml:space="preserve"> </v>
      </c>
      <c r="EB23" s="41"/>
      <c r="EC23" s="58"/>
      <c r="ED23" s="58"/>
      <c r="EE23" s="43"/>
      <c r="EF23" s="63" t="str">
        <f t="shared" si="9"/>
        <v xml:space="preserve"> </v>
      </c>
      <c r="EG23" s="41"/>
      <c r="EH23" s="41"/>
      <c r="EI23" s="41"/>
      <c r="EJ23" s="43"/>
      <c r="EK23" s="63" t="str">
        <f t="shared" si="10"/>
        <v xml:space="preserve"> </v>
      </c>
      <c r="EL23" s="41"/>
      <c r="EM23" s="41"/>
      <c r="EN23" s="43"/>
      <c r="EO23" s="63" t="str">
        <f t="shared" si="11"/>
        <v xml:space="preserve"> </v>
      </c>
      <c r="EP23" s="41"/>
      <c r="EQ23" s="41"/>
      <c r="ER23" s="43"/>
      <c r="ES23" s="63" t="str">
        <f t="shared" si="12"/>
        <v xml:space="preserve"> </v>
      </c>
      <c r="ET23" s="41"/>
      <c r="EU23" s="41"/>
      <c r="EV23" s="41"/>
      <c r="EW23" s="43"/>
      <c r="EX23" s="63" t="str">
        <f t="shared" si="13"/>
        <v xml:space="preserve"> </v>
      </c>
      <c r="EY23" s="41"/>
      <c r="EZ23" s="41"/>
      <c r="FA23" s="41"/>
      <c r="FB23" s="43"/>
      <c r="FC23" s="63" t="str">
        <f t="shared" si="14"/>
        <v xml:space="preserve"> </v>
      </c>
      <c r="FD23" s="41">
        <v>4.1652173913043482</v>
      </c>
      <c r="FE23" s="58">
        <v>4.2685714285714287</v>
      </c>
      <c r="FF23" s="58">
        <v>4.3076923076923075</v>
      </c>
      <c r="FG23" s="43"/>
      <c r="FH23" s="63" t="str">
        <f t="shared" si="15"/>
        <v xml:space="preserve"> </v>
      </c>
      <c r="FI23" s="41">
        <v>4.1652173913043482</v>
      </c>
      <c r="FJ23" s="41">
        <v>4.2685714285714287</v>
      </c>
      <c r="FK23" s="41">
        <v>4.3076923076923075</v>
      </c>
      <c r="FL23" s="43"/>
      <c r="FM23" s="63" t="str">
        <f t="shared" si="16"/>
        <v xml:space="preserve"> </v>
      </c>
      <c r="FN23" s="41">
        <v>4.32258064516129</v>
      </c>
      <c r="FO23" s="41">
        <v>4.7222222222222223</v>
      </c>
      <c r="FP23" s="41">
        <v>4.741935483870968</v>
      </c>
      <c r="FQ23" s="43"/>
      <c r="FR23" s="63" t="str">
        <f t="shared" si="17"/>
        <v xml:space="preserve"> </v>
      </c>
      <c r="FS23" s="41">
        <v>4.623655913978495</v>
      </c>
      <c r="FT23" s="58">
        <v>4.4905660377358494</v>
      </c>
      <c r="FU23" s="43"/>
      <c r="FV23" s="63" t="str">
        <f t="shared" si="18"/>
        <v xml:space="preserve"> </v>
      </c>
      <c r="FW23" s="58"/>
      <c r="FX23" s="41"/>
      <c r="FY23" s="41">
        <v>4.3226837060702872</v>
      </c>
      <c r="FZ23" s="41">
        <v>4.746594005449591</v>
      </c>
      <c r="GA23" s="58"/>
      <c r="GB23" s="58"/>
      <c r="GC23" s="41">
        <v>4.5505836575875485</v>
      </c>
      <c r="GD23" s="41">
        <v>4.8391038696537683</v>
      </c>
      <c r="GE23" s="41">
        <v>4.8427184466019417</v>
      </c>
      <c r="GF23" s="58">
        <v>4.7115384615384617</v>
      </c>
      <c r="GG23" s="58"/>
      <c r="GH23" s="41">
        <v>4.398724082934609</v>
      </c>
      <c r="GI23" s="41"/>
      <c r="GJ23" s="58"/>
      <c r="GK23" s="58"/>
      <c r="GL23" s="46"/>
      <c r="GM23" s="41"/>
      <c r="GN23" s="41"/>
      <c r="GO23" s="41">
        <v>4.3050221565731164</v>
      </c>
      <c r="GP23" s="48">
        <v>9.7488921713441659E-2</v>
      </c>
      <c r="GQ23" s="48">
        <v>0.59970457902511076</v>
      </c>
      <c r="GR23" s="49">
        <v>0.17503692762186115</v>
      </c>
      <c r="GS23" s="48">
        <v>0</v>
      </c>
      <c r="GT23" s="48">
        <v>0.12776957163958641</v>
      </c>
      <c r="GU23" s="58"/>
      <c r="GV23" s="58"/>
      <c r="GW23" s="58"/>
      <c r="GX23" s="58"/>
      <c r="GY23" s="41"/>
      <c r="GZ23" s="58"/>
      <c r="HA23" s="58"/>
    </row>
    <row r="24" spans="1:209" x14ac:dyDescent="0.3">
      <c r="A24" s="89" t="s">
        <v>402</v>
      </c>
      <c r="B24" s="39">
        <v>0.94566813509544789</v>
      </c>
      <c r="C24" s="39">
        <v>5.4331864904552128E-2</v>
      </c>
      <c r="D24" s="39">
        <v>0.33186490455212925</v>
      </c>
      <c r="E24" s="39">
        <v>8.6637298091042578E-2</v>
      </c>
      <c r="F24" s="39">
        <v>0.10866372980910426</v>
      </c>
      <c r="G24" s="39">
        <v>0.31130690161527164</v>
      </c>
      <c r="H24" s="39">
        <v>0.16152716593245228</v>
      </c>
      <c r="I24" s="39"/>
      <c r="J24" s="39"/>
      <c r="K24" s="39">
        <v>1.3215859030837005E-2</v>
      </c>
      <c r="L24" s="39">
        <v>3.3773861967694566E-2</v>
      </c>
      <c r="M24" s="39">
        <v>0.16152716593245228</v>
      </c>
      <c r="N24" s="39">
        <v>0.7914831130690162</v>
      </c>
      <c r="O24" s="39">
        <v>0.15384615384615385</v>
      </c>
      <c r="P24" s="39">
        <v>0.84615384615384615</v>
      </c>
      <c r="Q24" s="41">
        <v>4.4615384615384617</v>
      </c>
      <c r="R24" s="41">
        <v>5.2153846153846155</v>
      </c>
      <c r="S24" s="41">
        <v>5.0153846153846153</v>
      </c>
      <c r="T24" s="43">
        <v>0.69565217391304346</v>
      </c>
      <c r="U24" s="43">
        <f t="shared" si="23"/>
        <v>0.30434782608695654</v>
      </c>
      <c r="V24" s="58">
        <v>4.7318840579710146</v>
      </c>
      <c r="W24" s="58">
        <v>4.9710144927536231</v>
      </c>
      <c r="X24" s="58">
        <v>4.8695652173913047</v>
      </c>
      <c r="Y24" s="43">
        <v>0.65248226950354615</v>
      </c>
      <c r="Z24" s="63">
        <f t="shared" si="19"/>
        <v>0.34751773049645385</v>
      </c>
      <c r="AA24" s="58">
        <v>4.1843971631205674</v>
      </c>
      <c r="AB24" s="41">
        <v>4.666666666666667</v>
      </c>
      <c r="AC24" s="58">
        <v>4.5673758865248226</v>
      </c>
      <c r="AD24" s="43">
        <v>0.13223140495867769</v>
      </c>
      <c r="AE24" s="63">
        <f t="shared" si="20"/>
        <v>0.86776859504132231</v>
      </c>
      <c r="AF24" s="58">
        <v>4.553719008264463</v>
      </c>
      <c r="AG24" s="41">
        <v>4.9669421487603307</v>
      </c>
      <c r="AH24" s="41">
        <v>4.8677685950413228</v>
      </c>
      <c r="AI24" s="43">
        <v>0.81538461538461537</v>
      </c>
      <c r="AJ24" s="63">
        <f t="shared" si="0"/>
        <v>0.18461538461538463</v>
      </c>
      <c r="AK24" s="58">
        <v>4.2557692307692312</v>
      </c>
      <c r="AL24" s="58">
        <v>4.625</v>
      </c>
      <c r="AM24" s="58">
        <v>4.5115384615384615</v>
      </c>
      <c r="AN24" s="43">
        <v>0.90654205607476634</v>
      </c>
      <c r="AO24" s="63">
        <f t="shared" si="21"/>
        <v>9.3457943925233655E-2</v>
      </c>
      <c r="AP24" s="58">
        <v>4.5140186915887854</v>
      </c>
      <c r="AQ24" s="41">
        <v>4.7570093457943923</v>
      </c>
      <c r="AR24" s="41">
        <v>4.5887850467289724</v>
      </c>
      <c r="AS24" s="43">
        <v>0.52380952380952384</v>
      </c>
      <c r="AT24" s="63">
        <f t="shared" si="1"/>
        <v>0.47619047619047616</v>
      </c>
      <c r="AU24" s="58">
        <v>4.1904761904761907</v>
      </c>
      <c r="AV24" s="58">
        <v>4.4761904761904763</v>
      </c>
      <c r="AW24" s="41">
        <v>4.3015873015873014</v>
      </c>
      <c r="AX24" s="58">
        <v>4.3756432246998287</v>
      </c>
      <c r="AY24" s="43">
        <v>0.925414364640884</v>
      </c>
      <c r="AZ24" s="63">
        <f t="shared" si="2"/>
        <v>7.4585635359115998E-2</v>
      </c>
      <c r="BA24" s="58">
        <v>3.3922651933701657</v>
      </c>
      <c r="BB24" s="58">
        <v>2.8977900552486187</v>
      </c>
      <c r="BC24" s="58">
        <v>4.4861878453038671</v>
      </c>
      <c r="BD24" s="43">
        <v>0.73049645390070927</v>
      </c>
      <c r="BE24" s="63">
        <f t="shared" si="3"/>
        <v>0.26950354609929073</v>
      </c>
      <c r="BF24" s="41">
        <v>3.6312056737588652</v>
      </c>
      <c r="BG24" s="41">
        <v>3.4964539007092199</v>
      </c>
      <c r="BH24" s="41">
        <v>2.9645390070921986</v>
      </c>
      <c r="BI24" s="58">
        <v>4.5825825825825826</v>
      </c>
      <c r="BJ24" s="58">
        <v>4.6479514415781491</v>
      </c>
      <c r="BK24" s="58">
        <v>4.2902255639097744</v>
      </c>
      <c r="BL24" s="58">
        <v>3.9638364779874213</v>
      </c>
      <c r="BM24" s="41">
        <v>4.3808777429467085</v>
      </c>
      <c r="BN24" s="41">
        <v>4.566101694915254</v>
      </c>
      <c r="BO24" s="58">
        <v>4.5440313111545985</v>
      </c>
      <c r="BP24" s="58">
        <v>3.7653910149750418</v>
      </c>
      <c r="BQ24" s="41">
        <v>4.2287581699346406</v>
      </c>
      <c r="BR24" s="58">
        <v>3.775261324041812</v>
      </c>
      <c r="BS24" s="58">
        <v>3.8002936857562406</v>
      </c>
      <c r="BT24" s="58">
        <v>4.0893682588597846</v>
      </c>
      <c r="BU24" s="58">
        <v>4.0151285930408473</v>
      </c>
      <c r="BV24" s="41">
        <v>4.6160849772382395</v>
      </c>
      <c r="BW24" s="41">
        <v>4.2411242603550292</v>
      </c>
      <c r="BX24" s="41">
        <v>4.0512422360248443</v>
      </c>
      <c r="BY24" s="58">
        <v>4.1013071895424833</v>
      </c>
      <c r="BZ24" s="58">
        <v>4.1405750798722041</v>
      </c>
      <c r="CA24" s="41">
        <v>4.4755700325732901</v>
      </c>
      <c r="CB24" s="41">
        <v>4.3537414965986398</v>
      </c>
      <c r="CC24" s="41">
        <v>4.0222222222222221</v>
      </c>
      <c r="CD24" s="41">
        <v>3.4741379310344827</v>
      </c>
      <c r="CE24" s="58">
        <v>3.4825174825174825</v>
      </c>
      <c r="CF24" s="43">
        <v>0.11557788944723618</v>
      </c>
      <c r="CG24" s="43">
        <v>0.62562814070351758</v>
      </c>
      <c r="CH24" s="43">
        <v>0.18592964824120603</v>
      </c>
      <c r="CI24" s="43">
        <v>7.2864321608040197E-2</v>
      </c>
      <c r="CJ24" s="58">
        <v>4.0029368575624078</v>
      </c>
      <c r="CK24" s="41">
        <v>4.8315132605304214</v>
      </c>
      <c r="CL24" s="41">
        <v>4.8824451410658307</v>
      </c>
      <c r="CM24" s="41">
        <v>3.2333848531684697</v>
      </c>
      <c r="CN24" s="41">
        <v>3.5553822152886116</v>
      </c>
      <c r="CO24" s="41">
        <v>3.4090909090909092</v>
      </c>
      <c r="CP24" s="41">
        <v>3.7760497667185069</v>
      </c>
      <c r="CQ24" s="41">
        <v>3.5149700598802394</v>
      </c>
      <c r="CR24" s="43">
        <v>0.42731277533039647</v>
      </c>
      <c r="CS24" s="63">
        <f t="shared" si="22"/>
        <v>0.57268722466960353</v>
      </c>
      <c r="CT24" s="43">
        <v>0.23788546255506607</v>
      </c>
      <c r="CU24" s="43">
        <v>1.7621145374449341E-2</v>
      </c>
      <c r="CV24" s="43">
        <v>0.20704845814977973</v>
      </c>
      <c r="CW24" s="43">
        <v>0.5374449339207048</v>
      </c>
      <c r="CX24" s="58">
        <v>4.6686507936507935</v>
      </c>
      <c r="CY24" s="58">
        <v>4.6138613861386135</v>
      </c>
      <c r="CZ24" s="58">
        <v>4.0323054331864903</v>
      </c>
      <c r="DA24" s="43">
        <v>0.52439024390243905</v>
      </c>
      <c r="DB24" s="63">
        <f t="shared" si="4"/>
        <v>0.47560975609756095</v>
      </c>
      <c r="DC24" s="58">
        <v>4.0853658536585362</v>
      </c>
      <c r="DD24" s="41">
        <v>4.7439024390243905</v>
      </c>
      <c r="DE24" s="41">
        <v>4.6951219512195124</v>
      </c>
      <c r="DF24" s="43">
        <v>0.66800000000000004</v>
      </c>
      <c r="DG24" s="63">
        <f t="shared" si="5"/>
        <v>0.33199999999999996</v>
      </c>
      <c r="DH24" s="41">
        <v>4.4400000000000004</v>
      </c>
      <c r="DI24" s="41">
        <v>4.4720000000000004</v>
      </c>
      <c r="DJ24" s="41">
        <v>4.5279999999999996</v>
      </c>
      <c r="DK24" s="43">
        <v>0.31746031746031744</v>
      </c>
      <c r="DL24" s="63">
        <f t="shared" si="6"/>
        <v>0.68253968253968256</v>
      </c>
      <c r="DM24" s="41">
        <v>3.9841269841269842</v>
      </c>
      <c r="DN24" s="41">
        <v>4.3809523809523814</v>
      </c>
      <c r="DO24" s="41">
        <v>4.3650793650793647</v>
      </c>
      <c r="DP24" s="58">
        <v>3.6149425287356323</v>
      </c>
      <c r="DQ24" s="58">
        <v>3.7183908045977012</v>
      </c>
      <c r="DR24" s="58">
        <v>4.2183908045977008</v>
      </c>
      <c r="DS24" s="58">
        <v>4.2471264367816088</v>
      </c>
      <c r="DT24" s="58">
        <v>4.2846347607052895</v>
      </c>
      <c r="DU24" s="43">
        <v>0.41463414634146339</v>
      </c>
      <c r="DV24" s="63">
        <f t="shared" si="7"/>
        <v>0.58536585365853666</v>
      </c>
      <c r="DW24" s="58">
        <v>4.2804878048780486</v>
      </c>
      <c r="DX24" s="41">
        <v>4.4146341463414638</v>
      </c>
      <c r="DY24" s="41">
        <v>4.2896725440806049</v>
      </c>
      <c r="DZ24" s="43">
        <v>0.29577464788732394</v>
      </c>
      <c r="EA24" s="63">
        <f t="shared" si="8"/>
        <v>0.70422535211267601</v>
      </c>
      <c r="EB24" s="41">
        <v>4.178403755868545</v>
      </c>
      <c r="EC24" s="58">
        <v>4.164319248826291</v>
      </c>
      <c r="ED24" s="58">
        <v>4.225352112676056</v>
      </c>
      <c r="EE24" s="43">
        <v>0.20657276995305165</v>
      </c>
      <c r="EF24" s="63">
        <f t="shared" si="9"/>
        <v>0.79342723004694837</v>
      </c>
      <c r="EG24" s="41">
        <v>4.375586854460094</v>
      </c>
      <c r="EH24" s="41">
        <v>4.342723004694836</v>
      </c>
      <c r="EI24" s="41">
        <v>4.427230046948357</v>
      </c>
      <c r="EJ24" s="43">
        <v>0.52542372881355937</v>
      </c>
      <c r="EK24" s="63">
        <f t="shared" si="10"/>
        <v>0.47457627118644063</v>
      </c>
      <c r="EL24" s="58">
        <v>4.2372881355932206</v>
      </c>
      <c r="EM24" s="58">
        <v>4.3841807909604515</v>
      </c>
      <c r="EN24" s="43">
        <v>0.33333333333333331</v>
      </c>
      <c r="EO24" s="63">
        <f t="shared" si="11"/>
        <v>0.66666666666666674</v>
      </c>
      <c r="EP24" s="41">
        <v>4.4915254237288131</v>
      </c>
      <c r="EQ24" s="41">
        <v>4.5706214689265536</v>
      </c>
      <c r="ER24" s="43">
        <v>0.84180790960451979</v>
      </c>
      <c r="ES24" s="63">
        <f t="shared" si="12"/>
        <v>0.15819209039548021</v>
      </c>
      <c r="ET24" s="41">
        <v>4.1864406779661021</v>
      </c>
      <c r="EU24" s="58">
        <v>4.5423728813559325</v>
      </c>
      <c r="EV24" s="58">
        <v>4.5536723163841808</v>
      </c>
      <c r="EW24" s="43">
        <v>0.74576271186440679</v>
      </c>
      <c r="EX24" s="63">
        <f t="shared" si="13"/>
        <v>0.25423728813559321</v>
      </c>
      <c r="EY24" s="41">
        <v>4.2598870056497171</v>
      </c>
      <c r="EZ24" s="41">
        <v>4.5649717514124291</v>
      </c>
      <c r="FA24" s="41">
        <v>4.5536723163841808</v>
      </c>
      <c r="FB24" s="43">
        <v>0.36559139784946237</v>
      </c>
      <c r="FC24" s="63">
        <f t="shared" si="14"/>
        <v>0.63440860215053763</v>
      </c>
      <c r="FD24" s="41">
        <v>3.763440860215054</v>
      </c>
      <c r="FE24" s="41">
        <v>4.182795698924731</v>
      </c>
      <c r="FF24" s="41">
        <v>4.096774193548387</v>
      </c>
      <c r="FG24" s="43">
        <v>0.14606741573033707</v>
      </c>
      <c r="FH24" s="63">
        <f t="shared" si="15"/>
        <v>0.8539325842696629</v>
      </c>
      <c r="FI24" s="41">
        <v>3.6516853932584268</v>
      </c>
      <c r="FJ24" s="41">
        <v>3.7752808988764044</v>
      </c>
      <c r="FK24" s="41">
        <v>3.7191011235955056</v>
      </c>
      <c r="FL24" s="43">
        <v>0.80575539568345322</v>
      </c>
      <c r="FM24" s="63">
        <f t="shared" si="16"/>
        <v>0.19424460431654678</v>
      </c>
      <c r="FN24" s="41">
        <v>4.2014388489208629</v>
      </c>
      <c r="FO24" s="41">
        <v>4.5611510791366907</v>
      </c>
      <c r="FP24" s="41">
        <v>4.5035971223021587</v>
      </c>
      <c r="FQ24" s="43">
        <v>0.62135922330097082</v>
      </c>
      <c r="FR24" s="63">
        <f t="shared" si="17"/>
        <v>0.37864077669902918</v>
      </c>
      <c r="FS24" s="41">
        <v>4.4854368932038833</v>
      </c>
      <c r="FT24" s="58">
        <v>4.4563106796116507</v>
      </c>
      <c r="FU24" s="43">
        <v>0.5</v>
      </c>
      <c r="FV24" s="63">
        <f t="shared" si="18"/>
        <v>0.5</v>
      </c>
      <c r="FW24" s="58">
        <v>4.3962264150943398</v>
      </c>
      <c r="FX24" s="58">
        <v>4.5</v>
      </c>
      <c r="FY24" s="58">
        <v>3.9160839160839163</v>
      </c>
      <c r="FZ24" s="41">
        <v>3.4905660377358489</v>
      </c>
      <c r="GA24" s="58">
        <v>4.0384615384615383</v>
      </c>
      <c r="GB24" s="58">
        <v>4.6363636363636367</v>
      </c>
      <c r="GC24" s="58">
        <v>4.2479338842975203</v>
      </c>
      <c r="GD24" s="58">
        <v>4.330578512396694</v>
      </c>
      <c r="GE24" s="41">
        <v>4.4000000000000004</v>
      </c>
      <c r="GF24" s="58">
        <v>4.4456140350877194</v>
      </c>
      <c r="GG24" s="58">
        <v>4.6140350877192979</v>
      </c>
      <c r="GH24" s="41">
        <v>4.1754385964912277</v>
      </c>
      <c r="GI24" s="41">
        <v>4.4105263157894736</v>
      </c>
      <c r="GJ24" s="58">
        <v>4.1764705882352944</v>
      </c>
      <c r="GK24" s="58">
        <v>4.2705882352941176</v>
      </c>
      <c r="GL24" s="46">
        <v>4.5239361702127656</v>
      </c>
      <c r="GM24" s="41">
        <v>4.0410714285714286</v>
      </c>
      <c r="GN24" s="41">
        <v>4.2591304347826089</v>
      </c>
      <c r="GO24" s="41"/>
      <c r="GP24" s="43">
        <v>0.10425844346549193</v>
      </c>
      <c r="GQ24" s="48">
        <v>0.19236417033773862</v>
      </c>
      <c r="GR24" s="49">
        <v>0.25991189427312777</v>
      </c>
      <c r="GS24" s="48">
        <v>5.4331864904552128E-2</v>
      </c>
      <c r="GT24" s="48">
        <v>0.3891336270190896</v>
      </c>
      <c r="GU24" s="66">
        <v>4.9324522760646108</v>
      </c>
      <c r="GV24" s="58">
        <v>4.8091042584434653</v>
      </c>
      <c r="GW24" s="58">
        <v>4.4816446402349488</v>
      </c>
      <c r="GX24" s="41">
        <v>5.2187958883994128</v>
      </c>
      <c r="GY24" s="41">
        <v>5.1380323054331862</v>
      </c>
      <c r="GZ24" s="41">
        <v>5.286343612334802</v>
      </c>
      <c r="HA24" s="58">
        <v>4.6167400881057272</v>
      </c>
    </row>
    <row r="25" spans="1:209" x14ac:dyDescent="0.3">
      <c r="A25" s="89" t="s">
        <v>403</v>
      </c>
      <c r="B25" s="39">
        <v>1</v>
      </c>
      <c r="C25" s="39">
        <v>0</v>
      </c>
      <c r="D25" s="39">
        <v>0.68367346938775508</v>
      </c>
      <c r="E25" s="39">
        <v>0.23469387755102042</v>
      </c>
      <c r="F25" s="39">
        <v>7.1428571428571425E-2</v>
      </c>
      <c r="G25" s="39">
        <v>0</v>
      </c>
      <c r="H25" s="39">
        <v>1.020408163265306E-2</v>
      </c>
      <c r="I25" s="39">
        <v>0.39175257731958762</v>
      </c>
      <c r="J25" s="39">
        <v>0.60824742268041232</v>
      </c>
      <c r="K25" s="39">
        <v>5.1020408163265307E-2</v>
      </c>
      <c r="L25" s="39">
        <v>0.11224489795918367</v>
      </c>
      <c r="M25" s="39">
        <v>0.30612244897959184</v>
      </c>
      <c r="N25" s="39">
        <v>0.53061224489795922</v>
      </c>
      <c r="O25" s="39">
        <v>0.30769230769230771</v>
      </c>
      <c r="P25" s="39">
        <v>0.69230769230769229</v>
      </c>
      <c r="Q25" s="41">
        <v>4.6923076923076925</v>
      </c>
      <c r="R25" s="41">
        <v>4.615384615384615</v>
      </c>
      <c r="S25" s="41">
        <v>4.615384615384615</v>
      </c>
      <c r="T25" s="43">
        <v>1</v>
      </c>
      <c r="U25" s="43">
        <f t="shared" si="23"/>
        <v>0</v>
      </c>
      <c r="V25" s="58">
        <v>4.6923076923076925</v>
      </c>
      <c r="W25" s="58">
        <v>4.884615384615385</v>
      </c>
      <c r="X25" s="58">
        <v>4.5769230769230766</v>
      </c>
      <c r="Y25" s="43">
        <v>0.967741935483871</v>
      </c>
      <c r="Z25" s="63">
        <f t="shared" si="19"/>
        <v>3.2258064516129004E-2</v>
      </c>
      <c r="AA25" s="58">
        <v>4.5483870967741939</v>
      </c>
      <c r="AB25" s="41">
        <v>4.5161290322580649</v>
      </c>
      <c r="AC25" s="58">
        <v>3.935483870967742</v>
      </c>
      <c r="AD25" s="43">
        <v>4.1666666666666664E-2</v>
      </c>
      <c r="AE25" s="63">
        <f t="shared" si="20"/>
        <v>0.95833333333333337</v>
      </c>
      <c r="AF25" s="58">
        <v>4.291666666666667</v>
      </c>
      <c r="AG25" s="41">
        <v>4.916666666666667</v>
      </c>
      <c r="AH25" s="41">
        <v>4.833333333333333</v>
      </c>
      <c r="AI25" s="43">
        <v>0.95714285714285718</v>
      </c>
      <c r="AJ25" s="63">
        <f t="shared" si="0"/>
        <v>4.2857142857142816E-2</v>
      </c>
      <c r="AK25" s="58">
        <v>4.871428571428571</v>
      </c>
      <c r="AL25" s="58">
        <v>4.8428571428571425</v>
      </c>
      <c r="AM25" s="58">
        <v>4.1571428571428575</v>
      </c>
      <c r="AN25" s="43">
        <v>0.88888888888888884</v>
      </c>
      <c r="AO25" s="63">
        <f t="shared" si="21"/>
        <v>0.11111111111111116</v>
      </c>
      <c r="AP25" s="58">
        <v>4.0555555555555554</v>
      </c>
      <c r="AQ25" s="41">
        <v>3.9444444444444446</v>
      </c>
      <c r="AR25" s="41">
        <v>2.7222222222222223</v>
      </c>
      <c r="AS25" s="43">
        <v>0.55555555555555558</v>
      </c>
      <c r="AT25" s="63">
        <f t="shared" si="1"/>
        <v>0.44444444444444442</v>
      </c>
      <c r="AU25" s="58">
        <v>3.2222222222222223</v>
      </c>
      <c r="AV25" s="58">
        <v>3.3333333333333335</v>
      </c>
      <c r="AW25" s="41">
        <v>3.2222222222222223</v>
      </c>
      <c r="AX25" s="58">
        <v>4.2</v>
      </c>
      <c r="AY25" s="43">
        <v>1</v>
      </c>
      <c r="AZ25" s="63">
        <f t="shared" si="2"/>
        <v>0</v>
      </c>
      <c r="BA25" s="58">
        <v>3.7428571428571429</v>
      </c>
      <c r="BB25" s="58">
        <v>3.3857142857142857</v>
      </c>
      <c r="BC25" s="58">
        <v>4.5714285714285712</v>
      </c>
      <c r="BD25" s="43">
        <v>0.60869565217391308</v>
      </c>
      <c r="BE25" s="63">
        <f t="shared" si="3"/>
        <v>0.39130434782608692</v>
      </c>
      <c r="BF25" s="41">
        <v>3.847826086956522</v>
      </c>
      <c r="BG25" s="41">
        <v>3.5652173913043477</v>
      </c>
      <c r="BH25" s="41">
        <v>3.2608695652173911</v>
      </c>
      <c r="BI25" s="58">
        <v>3.7346938775510203</v>
      </c>
      <c r="BJ25" s="58">
        <v>4.189473684210526</v>
      </c>
      <c r="BK25" s="58">
        <v>3.6041666666666665</v>
      </c>
      <c r="BL25" s="58">
        <v>3.15625</v>
      </c>
      <c r="BM25" s="41">
        <v>3.5257731958762886</v>
      </c>
      <c r="BN25" s="41">
        <v>3.3695652173913042</v>
      </c>
      <c r="BO25" s="58">
        <v>3.8666666666666667</v>
      </c>
      <c r="BP25" s="58">
        <v>4.4526315789473685</v>
      </c>
      <c r="BQ25" s="41">
        <v>3.329896907216495</v>
      </c>
      <c r="BR25" s="58">
        <v>3.806451612903226</v>
      </c>
      <c r="BS25" s="58">
        <v>3.3469387755102042</v>
      </c>
      <c r="BT25" s="58">
        <v>3.6632653061224492</v>
      </c>
      <c r="BU25" s="58">
        <v>3.5306122448979593</v>
      </c>
      <c r="BV25" s="41">
        <v>4.0714285714285712</v>
      </c>
      <c r="BW25" s="41">
        <v>3.5714285714285716</v>
      </c>
      <c r="BX25" s="41">
        <v>3.6804123711340204</v>
      </c>
      <c r="BY25" s="58">
        <v>3.5684210526315789</v>
      </c>
      <c r="BZ25" s="58">
        <v>3.8292682926829267</v>
      </c>
      <c r="CA25" s="41">
        <v>3.1354166666666665</v>
      </c>
      <c r="CB25" s="41">
        <v>2.9263157894736844</v>
      </c>
      <c r="CC25" s="41">
        <v>2.5476190476190474</v>
      </c>
      <c r="CD25" s="41">
        <v>2.2142857142857144</v>
      </c>
      <c r="CE25" s="58">
        <v>2.3636363636363638</v>
      </c>
      <c r="CF25" s="43">
        <v>0.19298245614035087</v>
      </c>
      <c r="CG25" s="43">
        <v>0.43859649122807015</v>
      </c>
      <c r="CH25" s="43">
        <v>0.2807017543859649</v>
      </c>
      <c r="CI25" s="43">
        <v>8.771929824561403E-2</v>
      </c>
      <c r="CJ25" s="58">
        <v>3.1326530612244898</v>
      </c>
      <c r="CK25" s="41">
        <v>4.797752808988764</v>
      </c>
      <c r="CL25" s="41">
        <v>4.6818181818181817</v>
      </c>
      <c r="CM25" s="41">
        <v>4.1170212765957448</v>
      </c>
      <c r="CN25" s="41">
        <v>4.2659574468085104</v>
      </c>
      <c r="CO25" s="41">
        <v>4.8085106382978724</v>
      </c>
      <c r="CP25" s="41">
        <v>4.666666666666667</v>
      </c>
      <c r="CQ25" s="41">
        <v>3.9642857142857144</v>
      </c>
      <c r="CR25" s="43">
        <v>0.51020408163265307</v>
      </c>
      <c r="CS25" s="63">
        <f t="shared" si="22"/>
        <v>0.48979591836734693</v>
      </c>
      <c r="CT25" s="43">
        <v>0.14285714285714285</v>
      </c>
      <c r="CU25" s="43">
        <v>1.020408163265306E-2</v>
      </c>
      <c r="CV25" s="43">
        <v>0.19387755102040816</v>
      </c>
      <c r="CW25" s="43">
        <v>0.65306122448979587</v>
      </c>
      <c r="CX25" s="58">
        <v>4.4146341463414638</v>
      </c>
      <c r="CY25" s="58">
        <v>4.4268292682926829</v>
      </c>
      <c r="CZ25" s="58">
        <v>4.0408163265306118</v>
      </c>
      <c r="DA25" s="43">
        <v>0.91111111111111109</v>
      </c>
      <c r="DB25" s="63">
        <f t="shared" si="4"/>
        <v>8.8888888888888906E-2</v>
      </c>
      <c r="DC25" s="58">
        <v>4.2444444444444445</v>
      </c>
      <c r="DD25" s="41">
        <v>4.4666666666666668</v>
      </c>
      <c r="DE25" s="41">
        <v>4.333333333333333</v>
      </c>
      <c r="DF25" s="43">
        <v>0.90721649484536082</v>
      </c>
      <c r="DG25" s="63">
        <f t="shared" si="5"/>
        <v>9.2783505154639179E-2</v>
      </c>
      <c r="DH25" s="41">
        <v>4.65979381443299</v>
      </c>
      <c r="DI25" s="41">
        <v>4.6288659793814437</v>
      </c>
      <c r="DJ25" s="41">
        <v>4.608247422680412</v>
      </c>
      <c r="DK25" s="43">
        <v>0.72727272727272729</v>
      </c>
      <c r="DL25" s="63">
        <f t="shared" si="6"/>
        <v>0.27272727272727271</v>
      </c>
      <c r="DM25" s="41">
        <v>3.5909090909090908</v>
      </c>
      <c r="DN25" s="41">
        <v>4.2272727272727275</v>
      </c>
      <c r="DO25" s="41">
        <v>4.1363636363636367</v>
      </c>
      <c r="DP25" s="58">
        <v>3.2352941176470589</v>
      </c>
      <c r="DQ25" s="58">
        <v>3.2352941176470589</v>
      </c>
      <c r="DR25" s="58">
        <v>3.7941176470588234</v>
      </c>
      <c r="DS25" s="58">
        <v>3.8529411764705883</v>
      </c>
      <c r="DT25" s="58">
        <v>3.5909090909090908</v>
      </c>
      <c r="DU25" s="43">
        <v>0.35714285714285715</v>
      </c>
      <c r="DV25" s="63">
        <f t="shared" si="7"/>
        <v>0.64285714285714279</v>
      </c>
      <c r="DW25" s="58">
        <v>4.1071428571428568</v>
      </c>
      <c r="DX25" s="41">
        <v>4.1428571428571432</v>
      </c>
      <c r="DY25" s="41">
        <v>3.989795918367347</v>
      </c>
      <c r="DZ25" s="43">
        <v>0.32075471698113206</v>
      </c>
      <c r="EA25" s="63">
        <f t="shared" si="8"/>
        <v>0.679245283018868</v>
      </c>
      <c r="EB25" s="41">
        <v>3.641509433962264</v>
      </c>
      <c r="EC25" s="58">
        <v>3.3396226415094339</v>
      </c>
      <c r="ED25" s="58">
        <v>3.1509433962264151</v>
      </c>
      <c r="EE25" s="43">
        <v>0.22641509433962265</v>
      </c>
      <c r="EF25" s="63">
        <f t="shared" si="9"/>
        <v>0.77358490566037741</v>
      </c>
      <c r="EG25" s="41">
        <v>3.4528301886792452</v>
      </c>
      <c r="EH25" s="41">
        <v>3.1886792452830188</v>
      </c>
      <c r="EI25" s="41">
        <v>3.0754716981132075</v>
      </c>
      <c r="EJ25" s="43">
        <v>0.52380952380952384</v>
      </c>
      <c r="EK25" s="63">
        <f t="shared" si="10"/>
        <v>0.47619047619047616</v>
      </c>
      <c r="EL25" s="58">
        <v>3.0238095238095237</v>
      </c>
      <c r="EM25" s="58">
        <v>2.8809523809523809</v>
      </c>
      <c r="EN25" s="43">
        <v>0.38095238095238093</v>
      </c>
      <c r="EO25" s="63">
        <f t="shared" si="11"/>
        <v>0.61904761904761907</v>
      </c>
      <c r="EP25" s="41">
        <v>2.6904761904761907</v>
      </c>
      <c r="EQ25" s="41">
        <v>2.6904761904761907</v>
      </c>
      <c r="ER25" s="43">
        <v>0.76190476190476186</v>
      </c>
      <c r="ES25" s="63">
        <f t="shared" si="12"/>
        <v>0.23809523809523814</v>
      </c>
      <c r="ET25" s="41">
        <v>3.3095238095238093</v>
      </c>
      <c r="EU25" s="58">
        <v>3.5952380952380953</v>
      </c>
      <c r="EV25" s="58">
        <v>3.4523809523809526</v>
      </c>
      <c r="EW25" s="43">
        <v>0.6428571428571429</v>
      </c>
      <c r="EX25" s="63">
        <f t="shared" si="13"/>
        <v>0.3571428571428571</v>
      </c>
      <c r="EY25" s="41">
        <v>2.9285714285714284</v>
      </c>
      <c r="EZ25" s="41">
        <v>3.1666666666666665</v>
      </c>
      <c r="FA25" s="41">
        <v>3.0952380952380953</v>
      </c>
      <c r="FB25" s="43">
        <v>0.5</v>
      </c>
      <c r="FC25" s="63">
        <f t="shared" si="14"/>
        <v>0.5</v>
      </c>
      <c r="FD25" s="41">
        <v>3.25</v>
      </c>
      <c r="FE25" s="41">
        <v>3.25</v>
      </c>
      <c r="FF25" s="41">
        <v>3.25</v>
      </c>
      <c r="FG25" s="43">
        <v>0.15384615384615385</v>
      </c>
      <c r="FH25" s="63">
        <f t="shared" si="15"/>
        <v>0.84615384615384615</v>
      </c>
      <c r="FI25" s="41">
        <v>2.6923076923076925</v>
      </c>
      <c r="FJ25" s="41">
        <v>2.3846153846153846</v>
      </c>
      <c r="FK25" s="41">
        <v>2.3846153846153846</v>
      </c>
      <c r="FL25" s="43">
        <v>0.84210526315789469</v>
      </c>
      <c r="FM25" s="63">
        <f t="shared" si="16"/>
        <v>0.15789473684210531</v>
      </c>
      <c r="FN25" s="41">
        <v>3.6315789473684212</v>
      </c>
      <c r="FO25" s="41">
        <v>3.736842105263158</v>
      </c>
      <c r="FP25" s="41">
        <v>3.6315789473684212</v>
      </c>
      <c r="FQ25" s="43">
        <v>0.34482758620689657</v>
      </c>
      <c r="FR25" s="63">
        <f t="shared" si="17"/>
        <v>0.65517241379310343</v>
      </c>
      <c r="FS25" s="41">
        <v>4.4482758620689653</v>
      </c>
      <c r="FT25" s="58">
        <v>4.3103448275862073</v>
      </c>
      <c r="FU25" s="43">
        <v>0.48648648648648651</v>
      </c>
      <c r="FV25" s="63">
        <f t="shared" si="18"/>
        <v>0.51351351351351349</v>
      </c>
      <c r="FW25" s="58">
        <v>4.1351351351351351</v>
      </c>
      <c r="FX25" s="58">
        <v>4.1621621621621623</v>
      </c>
      <c r="FY25" s="58">
        <v>3.2</v>
      </c>
      <c r="FZ25" s="41"/>
      <c r="GA25" s="58">
        <v>3.3013698630136985</v>
      </c>
      <c r="GB25" s="58">
        <v>4.4400000000000004</v>
      </c>
      <c r="GC25" s="58">
        <v>3.58</v>
      </c>
      <c r="GD25" s="58">
        <v>4</v>
      </c>
      <c r="GE25" s="41">
        <v>4.716981132075472</v>
      </c>
      <c r="GF25" s="58">
        <v>4.6415094339622645</v>
      </c>
      <c r="GG25" s="58">
        <v>4.716981132075472</v>
      </c>
      <c r="GH25" s="41">
        <v>4.0377358490566042</v>
      </c>
      <c r="GI25" s="41">
        <v>4.5471698113207548</v>
      </c>
      <c r="GJ25" s="58">
        <v>4.4259259259259256</v>
      </c>
      <c r="GK25" s="58">
        <v>4.4444444444444446</v>
      </c>
      <c r="GL25" s="46">
        <v>4.4285714285714288</v>
      </c>
      <c r="GM25" s="41">
        <v>3.5652173913043477</v>
      </c>
      <c r="GN25" s="41">
        <v>4.1836734693877551</v>
      </c>
      <c r="GO25" s="41"/>
      <c r="GP25" s="43">
        <v>0.25510204081632654</v>
      </c>
      <c r="GQ25" s="48">
        <v>0.24489795918367346</v>
      </c>
      <c r="GR25" s="49">
        <v>0.27551020408163263</v>
      </c>
      <c r="GS25" s="48">
        <v>9.1836734693877556E-2</v>
      </c>
      <c r="GT25" s="48">
        <v>0.1326530612244898</v>
      </c>
      <c r="GU25" s="66">
        <v>4.6938775510204085</v>
      </c>
      <c r="GV25" s="58">
        <v>4.6020408163265305</v>
      </c>
      <c r="GW25" s="58">
        <v>4.8367346938775508</v>
      </c>
      <c r="GX25" s="41">
        <v>5.204081632653061</v>
      </c>
      <c r="GY25" s="41">
        <v>5.1326530612244898</v>
      </c>
      <c r="GZ25" s="41">
        <v>5.1224489795918364</v>
      </c>
      <c r="HA25" s="58">
        <v>4.9183673469387754</v>
      </c>
    </row>
    <row r="26" spans="1:209" x14ac:dyDescent="0.3">
      <c r="A26" s="89" t="s">
        <v>404</v>
      </c>
      <c r="B26" s="39">
        <v>0.98567041965199587</v>
      </c>
      <c r="C26" s="39">
        <v>1.4329580348004094E-2</v>
      </c>
      <c r="D26" s="39">
        <v>0.54145342886386894</v>
      </c>
      <c r="E26" s="39">
        <v>0.32036847492323439</v>
      </c>
      <c r="F26" s="39">
        <v>7.6765609007164795E-2</v>
      </c>
      <c r="G26" s="39">
        <v>5.2200614124872056E-2</v>
      </c>
      <c r="H26" s="39">
        <v>9.2118730808597744E-3</v>
      </c>
      <c r="I26" s="39">
        <v>0.53107960741548532</v>
      </c>
      <c r="J26" s="39">
        <v>0.46892039258451473</v>
      </c>
      <c r="K26" s="39">
        <v>3.8894575230296824E-2</v>
      </c>
      <c r="L26" s="39">
        <v>0.13715455475946775</v>
      </c>
      <c r="M26" s="39">
        <v>0.29170931422722618</v>
      </c>
      <c r="N26" s="39">
        <v>0.53224155578300925</v>
      </c>
      <c r="O26" s="39">
        <v>0.3392857142857143</v>
      </c>
      <c r="P26" s="39">
        <v>0.6607142857142857</v>
      </c>
      <c r="Q26" s="41">
        <v>4.1339285714285712</v>
      </c>
      <c r="R26" s="41">
        <v>4.3571428571428568</v>
      </c>
      <c r="S26" s="41">
        <v>4.0535714285714288</v>
      </c>
      <c r="T26" s="43">
        <v>0.85365853658536583</v>
      </c>
      <c r="U26" s="43">
        <f t="shared" si="23"/>
        <v>0.14634146341463417</v>
      </c>
      <c r="V26" s="58">
        <v>4.3554006968641117</v>
      </c>
      <c r="W26" s="58">
        <v>4.5679442508710801</v>
      </c>
      <c r="X26" s="58">
        <v>4.3379790940766547</v>
      </c>
      <c r="Y26" s="43">
        <v>0.80058651026392957</v>
      </c>
      <c r="Z26" s="63">
        <f t="shared" si="19"/>
        <v>0.19941348973607043</v>
      </c>
      <c r="AA26" s="58">
        <v>4.0821114369501466</v>
      </c>
      <c r="AB26" s="41">
        <v>4.4076246334310847</v>
      </c>
      <c r="AC26" s="58">
        <v>4.1906158357771259</v>
      </c>
      <c r="AD26" s="43">
        <v>0.16091954022988506</v>
      </c>
      <c r="AE26" s="63">
        <f t="shared" si="20"/>
        <v>0.83908045977011492</v>
      </c>
      <c r="AF26" s="58">
        <v>4.0766283524904212</v>
      </c>
      <c r="AG26" s="41">
        <v>4.4674329501915713</v>
      </c>
      <c r="AH26" s="41">
        <v>4.3180076628352486</v>
      </c>
      <c r="AI26" s="43">
        <v>0.91335740072202165</v>
      </c>
      <c r="AJ26" s="63">
        <f t="shared" si="0"/>
        <v>8.6642599277978349E-2</v>
      </c>
      <c r="AK26" s="58">
        <v>4.4638989169675094</v>
      </c>
      <c r="AL26" s="58">
        <v>4.6299638989169676</v>
      </c>
      <c r="AM26" s="58">
        <v>4.2328519855595665</v>
      </c>
      <c r="AN26" s="43">
        <v>0.88144329896907214</v>
      </c>
      <c r="AO26" s="63">
        <f t="shared" si="21"/>
        <v>0.11855670103092786</v>
      </c>
      <c r="AP26" s="58">
        <v>3.865979381443299</v>
      </c>
      <c r="AQ26" s="41">
        <v>4.1134020618556697</v>
      </c>
      <c r="AR26" s="41">
        <v>3.7164948453608249</v>
      </c>
      <c r="AS26" s="43">
        <v>0.55609756097560981</v>
      </c>
      <c r="AT26" s="63">
        <f t="shared" si="1"/>
        <v>0.44390243902439019</v>
      </c>
      <c r="AU26" s="58">
        <v>4.1414634146341465</v>
      </c>
      <c r="AV26" s="58">
        <v>4.4000000000000004</v>
      </c>
      <c r="AW26" s="41">
        <v>4.2829268292682929</v>
      </c>
      <c r="AX26" s="58">
        <v>4.0544959128065399</v>
      </c>
      <c r="AY26" s="43">
        <v>0.91891891891891897</v>
      </c>
      <c r="AZ26" s="63">
        <f t="shared" si="2"/>
        <v>8.108108108108103E-2</v>
      </c>
      <c r="BA26" s="58">
        <v>3.5567567567567568</v>
      </c>
      <c r="BB26" s="58">
        <v>3.5081081081081082</v>
      </c>
      <c r="BC26" s="58">
        <v>4.6954954954954955</v>
      </c>
      <c r="BD26" s="43">
        <v>0.71960297766749381</v>
      </c>
      <c r="BE26" s="63">
        <f t="shared" si="3"/>
        <v>0.28039702233250619</v>
      </c>
      <c r="BF26" s="41">
        <v>3.7568238213399505</v>
      </c>
      <c r="BG26" s="41">
        <v>3.4119106699751862</v>
      </c>
      <c r="BH26" s="41">
        <v>2.9875930521091814</v>
      </c>
      <c r="BI26" s="58">
        <v>3.5175619834710745</v>
      </c>
      <c r="BJ26" s="58">
        <v>4.0597938144329895</v>
      </c>
      <c r="BK26" s="58">
        <v>3.3849329205366359</v>
      </c>
      <c r="BL26" s="58">
        <v>3.1622481442205728</v>
      </c>
      <c r="BM26" s="41">
        <v>3.6386822529224228</v>
      </c>
      <c r="BN26" s="41">
        <v>3.5632054176072234</v>
      </c>
      <c r="BO26" s="58">
        <v>3.4264150943396228</v>
      </c>
      <c r="BP26" s="58">
        <v>3.9203354297693922</v>
      </c>
      <c r="BQ26" s="41">
        <v>3.3991683991683992</v>
      </c>
      <c r="BR26" s="58">
        <v>2.9527559055118111</v>
      </c>
      <c r="BS26" s="58">
        <v>3.2691914022517912</v>
      </c>
      <c r="BT26" s="58">
        <v>3.925263157894737</v>
      </c>
      <c r="BU26" s="58">
        <v>3.7848232848232848</v>
      </c>
      <c r="BV26" s="41">
        <v>4.5649013499480793</v>
      </c>
      <c r="BW26" s="41">
        <v>4.0402476780185754</v>
      </c>
      <c r="BX26" s="41">
        <v>4.1950464396284826</v>
      </c>
      <c r="BY26" s="58">
        <v>4.0087145969498907</v>
      </c>
      <c r="BZ26" s="58">
        <v>3.9437037037037035</v>
      </c>
      <c r="CA26" s="41">
        <v>4.0323299888517283</v>
      </c>
      <c r="CB26" s="41">
        <v>3.9353348729792148</v>
      </c>
      <c r="CC26" s="41">
        <v>3.674496644295302</v>
      </c>
      <c r="CD26" s="41">
        <v>3.4604651162790696</v>
      </c>
      <c r="CE26" s="58">
        <v>3.3697478991596639</v>
      </c>
      <c r="CF26" s="43">
        <v>0.20940170940170941</v>
      </c>
      <c r="CG26" s="43">
        <v>0.48717948717948717</v>
      </c>
      <c r="CH26" s="43">
        <v>0.22222222222222221</v>
      </c>
      <c r="CI26" s="43">
        <v>8.11965811965812E-2</v>
      </c>
      <c r="CJ26" s="58">
        <v>3.7052200614124873</v>
      </c>
      <c r="CK26" s="41">
        <v>4.6543075245365317</v>
      </c>
      <c r="CL26" s="41">
        <v>4.5169398907103826</v>
      </c>
      <c r="CM26" s="41">
        <v>3.2013422818791946</v>
      </c>
      <c r="CN26" s="41">
        <v>3.3623853211009176</v>
      </c>
      <c r="CO26" s="41">
        <v>5.2609147609147611</v>
      </c>
      <c r="CP26" s="41">
        <v>5.0784729586426298</v>
      </c>
      <c r="CQ26" s="41">
        <v>4.8652597402597406</v>
      </c>
      <c r="CR26" s="43">
        <v>0.45752302968270214</v>
      </c>
      <c r="CS26" s="63">
        <f t="shared" si="22"/>
        <v>0.5424769703172978</v>
      </c>
      <c r="CT26" s="43">
        <v>0.20675537359263049</v>
      </c>
      <c r="CU26" s="43">
        <v>2.9682702149437051E-2</v>
      </c>
      <c r="CV26" s="43">
        <v>0.21903787103377687</v>
      </c>
      <c r="CW26" s="43">
        <v>0.54452405322415554</v>
      </c>
      <c r="CX26" s="58">
        <v>4.6923076923076925</v>
      </c>
      <c r="CY26" s="58">
        <v>4.5452127659574471</v>
      </c>
      <c r="CZ26" s="58">
        <v>4.091095189355169</v>
      </c>
      <c r="DA26" s="43">
        <v>0.70426829268292679</v>
      </c>
      <c r="DB26" s="63">
        <f t="shared" si="4"/>
        <v>0.29573170731707321</v>
      </c>
      <c r="DC26" s="58">
        <v>4.225609756097561</v>
      </c>
      <c r="DD26" s="41">
        <v>4.399390243902439</v>
      </c>
      <c r="DE26" s="41">
        <v>4.3689024390243905</v>
      </c>
      <c r="DF26" s="43">
        <v>0.80806979280261726</v>
      </c>
      <c r="DG26" s="63">
        <f t="shared" si="5"/>
        <v>0.19193020719738274</v>
      </c>
      <c r="DH26" s="41">
        <v>4.317339149400218</v>
      </c>
      <c r="DI26" s="41">
        <v>4.1297709923664119</v>
      </c>
      <c r="DJ26" s="41">
        <v>4.2868047982551802</v>
      </c>
      <c r="DK26" s="43">
        <v>0.70621468926553677</v>
      </c>
      <c r="DL26" s="63">
        <f t="shared" si="6"/>
        <v>0.29378531073446323</v>
      </c>
      <c r="DM26" s="41">
        <v>3.8926553672316384</v>
      </c>
      <c r="DN26" s="41">
        <v>3.9661016949152543</v>
      </c>
      <c r="DO26" s="41">
        <v>3.9435028248587569</v>
      </c>
      <c r="DP26" s="58">
        <v>3.3520599250936329</v>
      </c>
      <c r="DQ26" s="58">
        <v>3.2134831460674156</v>
      </c>
      <c r="DR26" s="58">
        <v>3.1535580524344571</v>
      </c>
      <c r="DS26" s="58">
        <v>3.1947565543071161</v>
      </c>
      <c r="DT26" s="58">
        <v>3.8297587131367292</v>
      </c>
      <c r="DU26" s="43">
        <v>0.62589928057553956</v>
      </c>
      <c r="DV26" s="63">
        <f t="shared" si="7"/>
        <v>0.37410071942446044</v>
      </c>
      <c r="DW26" s="58">
        <v>3.8669064748201438</v>
      </c>
      <c r="DX26" s="41">
        <v>3.9100719424460433</v>
      </c>
      <c r="DY26" s="41">
        <v>3.883047210300429</v>
      </c>
      <c r="DZ26" s="43">
        <v>0.35154394299287411</v>
      </c>
      <c r="EA26" s="63">
        <f t="shared" si="8"/>
        <v>0.64845605700712583</v>
      </c>
      <c r="EB26" s="41">
        <v>3.843230403800475</v>
      </c>
      <c r="EC26" s="58">
        <v>3.665083135391924</v>
      </c>
      <c r="ED26" s="58">
        <v>3.8194774346793348</v>
      </c>
      <c r="EE26" s="43">
        <v>0.29928741092636579</v>
      </c>
      <c r="EF26" s="63">
        <f t="shared" si="9"/>
        <v>0.70071258907363421</v>
      </c>
      <c r="EG26" s="41">
        <v>3.795724465558195</v>
      </c>
      <c r="EH26" s="41">
        <v>3.7149643705463182</v>
      </c>
      <c r="EI26" s="41">
        <v>3.826603325415677</v>
      </c>
      <c r="EJ26" s="43">
        <v>0.45373134328358211</v>
      </c>
      <c r="EK26" s="63">
        <f t="shared" si="10"/>
        <v>0.54626865671641789</v>
      </c>
      <c r="EL26" s="58">
        <v>3.5223880597014925</v>
      </c>
      <c r="EM26" s="58">
        <v>3.5671641791044775</v>
      </c>
      <c r="EN26" s="43">
        <v>0.33134328358208953</v>
      </c>
      <c r="EO26" s="63">
        <f t="shared" si="11"/>
        <v>0.66865671641791047</v>
      </c>
      <c r="EP26" s="41">
        <v>3.5432835820895523</v>
      </c>
      <c r="EQ26" s="41">
        <v>3.5671641791044775</v>
      </c>
      <c r="ER26" s="43">
        <v>0.65074626865671636</v>
      </c>
      <c r="ES26" s="63">
        <f t="shared" si="12"/>
        <v>0.34925373134328364</v>
      </c>
      <c r="ET26" s="41">
        <v>3.5940298507462685</v>
      </c>
      <c r="EU26" s="58">
        <v>3.7671641791044777</v>
      </c>
      <c r="EV26" s="58">
        <v>3.7462686567164178</v>
      </c>
      <c r="EW26" s="43">
        <v>0.46865671641791046</v>
      </c>
      <c r="EX26" s="63">
        <f t="shared" si="13"/>
        <v>0.53134328358208949</v>
      </c>
      <c r="EY26" s="41">
        <v>3.5850746268656715</v>
      </c>
      <c r="EZ26" s="41">
        <v>3.6805970149253731</v>
      </c>
      <c r="FA26" s="41">
        <v>3.6746268656716419</v>
      </c>
      <c r="FB26" s="43">
        <v>0.40645161290322579</v>
      </c>
      <c r="FC26" s="63">
        <f t="shared" si="14"/>
        <v>0.59354838709677415</v>
      </c>
      <c r="FD26" s="41">
        <v>3.6516129032258067</v>
      </c>
      <c r="FE26" s="41">
        <v>3.7870967741935484</v>
      </c>
      <c r="FF26" s="41">
        <v>3.7096774193548385</v>
      </c>
      <c r="FG26" s="43">
        <v>0.21875</v>
      </c>
      <c r="FH26" s="63">
        <f t="shared" si="15"/>
        <v>0.78125</v>
      </c>
      <c r="FI26" s="41">
        <v>3.65625</v>
      </c>
      <c r="FJ26" s="41">
        <v>3.75</v>
      </c>
      <c r="FK26" s="41">
        <v>3.71875</v>
      </c>
      <c r="FL26" s="43">
        <v>0.67757009345794394</v>
      </c>
      <c r="FM26" s="63">
        <f t="shared" si="16"/>
        <v>0.32242990654205606</v>
      </c>
      <c r="FN26" s="41">
        <v>3.5887850467289719</v>
      </c>
      <c r="FO26" s="41">
        <v>3.8224299065420562</v>
      </c>
      <c r="FP26" s="41">
        <v>3.6962616822429908</v>
      </c>
      <c r="FQ26" s="43">
        <v>0.61363636363636365</v>
      </c>
      <c r="FR26" s="63">
        <f t="shared" si="17"/>
        <v>0.38636363636363635</v>
      </c>
      <c r="FS26" s="41">
        <v>4.333333333333333</v>
      </c>
      <c r="FT26" s="58">
        <v>4.3030303030303028</v>
      </c>
      <c r="FU26" s="43">
        <v>0.60285714285714287</v>
      </c>
      <c r="FV26" s="63">
        <f t="shared" si="18"/>
        <v>0.39714285714285713</v>
      </c>
      <c r="FW26" s="58">
        <v>4.0857142857142854</v>
      </c>
      <c r="FX26" s="58">
        <v>4.1171428571428574</v>
      </c>
      <c r="FY26" s="58">
        <v>2.9216417910447761</v>
      </c>
      <c r="FZ26" s="41">
        <v>4.1568627450980395</v>
      </c>
      <c r="GA26" s="58">
        <v>3.4949201741654572</v>
      </c>
      <c r="GB26" s="58">
        <v>4.5919395465994963</v>
      </c>
      <c r="GC26" s="58">
        <v>4.1108312342569269</v>
      </c>
      <c r="GD26" s="58">
        <v>4.0428211586901766</v>
      </c>
      <c r="GE26" s="41">
        <v>4.3886554621848743</v>
      </c>
      <c r="GF26" s="58">
        <v>4.4936974789915967</v>
      </c>
      <c r="GG26" s="58">
        <v>4.5126050420168067</v>
      </c>
      <c r="GH26" s="41">
        <v>4.0882352941176467</v>
      </c>
      <c r="GI26" s="41">
        <v>4.4180672268907566</v>
      </c>
      <c r="GJ26" s="58">
        <v>4.5470085470085468</v>
      </c>
      <c r="GK26" s="58">
        <v>4.5299145299145298</v>
      </c>
      <c r="GL26" s="46">
        <v>4.4894991922455576</v>
      </c>
      <c r="GM26" s="41">
        <v>3.8045602605863191</v>
      </c>
      <c r="GN26" s="41">
        <v>4.1870967741935488</v>
      </c>
      <c r="GO26" s="41"/>
      <c r="GP26" s="43">
        <v>0.12282497441146366</v>
      </c>
      <c r="GQ26" s="48">
        <v>0.23950870010235414</v>
      </c>
      <c r="GR26" s="49">
        <v>0.32446264073694986</v>
      </c>
      <c r="GS26" s="48">
        <v>0.10644831115660185</v>
      </c>
      <c r="GT26" s="48">
        <v>0.20675537359263049</v>
      </c>
      <c r="GU26" s="66">
        <v>4.670419651995906</v>
      </c>
      <c r="GV26" s="58">
        <v>4.5250767656090067</v>
      </c>
      <c r="GW26" s="58">
        <v>4.511770726714432</v>
      </c>
      <c r="GX26" s="41">
        <v>5.1095189355168884</v>
      </c>
      <c r="GY26" s="41">
        <v>5.0296827021494375</v>
      </c>
      <c r="GZ26" s="41">
        <v>4.9887410440122828</v>
      </c>
      <c r="HA26" s="58">
        <v>4.8904810644831116</v>
      </c>
    </row>
    <row r="27" spans="1:209" ht="15.3" customHeight="1" x14ac:dyDescent="0.3">
      <c r="A27" s="89" t="s">
        <v>405</v>
      </c>
      <c r="B27" s="39">
        <v>0.98333333333333328</v>
      </c>
      <c r="C27" s="39">
        <v>1.6666666666666666E-2</v>
      </c>
      <c r="D27" s="39">
        <v>0.66666666666666663</v>
      </c>
      <c r="E27" s="39">
        <v>0.25</v>
      </c>
      <c r="F27" s="39">
        <v>0.05</v>
      </c>
      <c r="G27" s="39">
        <v>1.6666666666666666E-2</v>
      </c>
      <c r="H27" s="39">
        <v>1.6666666666666666E-2</v>
      </c>
      <c r="I27" s="39">
        <v>0.2413793103448276</v>
      </c>
      <c r="J27" s="39">
        <v>0.75862068965517238</v>
      </c>
      <c r="K27" s="39">
        <v>3.3333333333333333E-2</v>
      </c>
      <c r="L27" s="39">
        <v>0.11666666666666667</v>
      </c>
      <c r="M27" s="39">
        <v>0.38333333333333336</v>
      </c>
      <c r="N27" s="39">
        <v>0.46666666666666667</v>
      </c>
      <c r="O27" s="61"/>
      <c r="P27" s="61"/>
      <c r="Q27" s="41">
        <v>3.8125</v>
      </c>
      <c r="R27" s="41">
        <v>4.3125</v>
      </c>
      <c r="S27" s="41">
        <v>4.375</v>
      </c>
      <c r="T27" s="42"/>
      <c r="U27" s="42"/>
      <c r="V27" s="58">
        <v>4.5172413793103452</v>
      </c>
      <c r="W27" s="58">
        <v>4.7241379310344831</v>
      </c>
      <c r="X27" s="58">
        <v>4.5517241379310347</v>
      </c>
      <c r="Y27" s="42"/>
      <c r="Z27" s="68"/>
      <c r="AA27" s="58">
        <v>4.166666666666667</v>
      </c>
      <c r="AB27" s="41">
        <v>4.3</v>
      </c>
      <c r="AC27" s="58">
        <v>4.1333333333333337</v>
      </c>
      <c r="AD27" s="43"/>
      <c r="AE27" s="63"/>
      <c r="AF27" s="58">
        <v>4.1764705882352944</v>
      </c>
      <c r="AG27" s="41">
        <v>4.4705882352941178</v>
      </c>
      <c r="AH27" s="41">
        <v>4.2941176470588234</v>
      </c>
      <c r="AI27" s="43"/>
      <c r="AJ27" s="63" t="str">
        <f t="shared" si="0"/>
        <v xml:space="preserve"> </v>
      </c>
      <c r="AK27" s="58">
        <v>4.5777777777777775</v>
      </c>
      <c r="AL27" s="58">
        <v>4.4888888888888889</v>
      </c>
      <c r="AM27" s="58">
        <v>3.9333333333333331</v>
      </c>
      <c r="AN27" s="43"/>
      <c r="AO27" s="63" t="str">
        <f t="shared" si="21"/>
        <v xml:space="preserve"> </v>
      </c>
      <c r="AP27" s="58">
        <v>3.9130434782608696</v>
      </c>
      <c r="AQ27" s="41">
        <v>4.1739130434782608</v>
      </c>
      <c r="AR27" s="41">
        <v>3.7826086956521738</v>
      </c>
      <c r="AS27" s="43"/>
      <c r="AT27" s="63" t="str">
        <f t="shared" si="1"/>
        <v xml:space="preserve"> </v>
      </c>
      <c r="AU27" s="58">
        <v>4.935483870967742</v>
      </c>
      <c r="AV27" s="58">
        <v>4.838709677419355</v>
      </c>
      <c r="AW27" s="41">
        <v>4.709677419354839</v>
      </c>
      <c r="AX27" s="58">
        <v>4.26</v>
      </c>
      <c r="AY27" s="43"/>
      <c r="AZ27" s="63" t="str">
        <f t="shared" si="2"/>
        <v xml:space="preserve"> </v>
      </c>
      <c r="BA27" s="58">
        <v>3.6585365853658538</v>
      </c>
      <c r="BB27" s="58">
        <v>3.3414634146341462</v>
      </c>
      <c r="BC27" s="58">
        <v>4.3902439024390247</v>
      </c>
      <c r="BD27" s="43"/>
      <c r="BE27" s="63" t="str">
        <f t="shared" si="3"/>
        <v xml:space="preserve"> </v>
      </c>
      <c r="BF27" s="41">
        <v>3.7586206896551726</v>
      </c>
      <c r="BG27" s="41">
        <v>3.4827586206896552</v>
      </c>
      <c r="BH27" s="41">
        <v>3.3448275862068964</v>
      </c>
      <c r="BI27" s="58">
        <v>4.101694915254237</v>
      </c>
      <c r="BJ27" s="58">
        <v>4.6779661016949152</v>
      </c>
      <c r="BK27" s="58">
        <v>3.2166666666666668</v>
      </c>
      <c r="BL27" s="58">
        <v>3</v>
      </c>
      <c r="BM27" s="41">
        <v>3.5263157894736841</v>
      </c>
      <c r="BN27" s="41">
        <v>3.5</v>
      </c>
      <c r="BO27" s="58">
        <v>3.1632653061224492</v>
      </c>
      <c r="BP27" s="58">
        <v>4.4137931034482758</v>
      </c>
      <c r="BQ27" s="41">
        <v>3.7288135593220337</v>
      </c>
      <c r="BR27" s="58">
        <v>2.6923076923076925</v>
      </c>
      <c r="BS27" s="58">
        <v>3.4166666666666665</v>
      </c>
      <c r="BT27" s="58">
        <v>4.0508474576271185</v>
      </c>
      <c r="BU27" s="58">
        <v>4.0338983050847457</v>
      </c>
      <c r="BV27" s="41">
        <v>4.6724137931034484</v>
      </c>
      <c r="BW27" s="41">
        <v>3.9666666666666668</v>
      </c>
      <c r="BX27" s="41">
        <v>3.8166666666666669</v>
      </c>
      <c r="BY27" s="58">
        <v>3.8214285714285716</v>
      </c>
      <c r="BZ27" s="58">
        <v>3.8627450980392157</v>
      </c>
      <c r="CA27" s="41">
        <v>4.0363636363636362</v>
      </c>
      <c r="CB27" s="41">
        <v>3.8113207547169812</v>
      </c>
      <c r="CC27" s="41">
        <v>3.3157894736842106</v>
      </c>
      <c r="CD27" s="41">
        <v>2.5</v>
      </c>
      <c r="CE27" s="58">
        <v>2.5555555555555554</v>
      </c>
      <c r="CF27" s="43">
        <v>0.21739130434782608</v>
      </c>
      <c r="CG27" s="43">
        <v>0.56521739130434778</v>
      </c>
      <c r="CH27" s="43">
        <v>0.13043478260869565</v>
      </c>
      <c r="CI27" s="43">
        <v>8.6956521739130432E-2</v>
      </c>
      <c r="CJ27" s="58">
        <v>3.6833333333333331</v>
      </c>
      <c r="CK27" s="41">
        <v>3.7894736842105261</v>
      </c>
      <c r="CL27" s="41">
        <v>3.807017543859649</v>
      </c>
      <c r="CM27" s="41">
        <v>3.5762711864406778</v>
      </c>
      <c r="CN27" s="41">
        <v>3.7457627118644066</v>
      </c>
      <c r="CO27" s="41">
        <v>5.0169491525423728</v>
      </c>
      <c r="CP27" s="41">
        <v>4.9122807017543861</v>
      </c>
      <c r="CQ27" s="41">
        <v>4.3235294117647056</v>
      </c>
      <c r="CR27" s="43"/>
      <c r="CS27" s="63" t="str">
        <f t="shared" si="22"/>
        <v xml:space="preserve"> </v>
      </c>
      <c r="CT27" s="43">
        <v>0.38333333333333336</v>
      </c>
      <c r="CU27" s="43">
        <v>0.11666666666666667</v>
      </c>
      <c r="CV27" s="43">
        <v>0.25</v>
      </c>
      <c r="CW27" s="43">
        <v>0.25</v>
      </c>
      <c r="CX27" s="58">
        <v>3.8636363636363638</v>
      </c>
      <c r="CY27" s="58">
        <v>4.0454545454545459</v>
      </c>
      <c r="CZ27" s="58">
        <v>3.9545454545454546</v>
      </c>
      <c r="DA27" s="43"/>
      <c r="DB27" s="63" t="str">
        <f t="shared" si="4"/>
        <v xml:space="preserve"> </v>
      </c>
      <c r="DC27" s="58">
        <v>4.6896551724137927</v>
      </c>
      <c r="DD27" s="41">
        <v>4.7413793103448274</v>
      </c>
      <c r="DE27" s="41">
        <v>4.6379310344827589</v>
      </c>
      <c r="DF27" s="43"/>
      <c r="DG27" s="63" t="str">
        <f t="shared" si="5"/>
        <v xml:space="preserve"> </v>
      </c>
      <c r="DH27" s="41">
        <v>4</v>
      </c>
      <c r="DI27" s="41">
        <v>3.7777777777777777</v>
      </c>
      <c r="DJ27" s="41">
        <v>3.8333333333333335</v>
      </c>
      <c r="DK27" s="43"/>
      <c r="DL27" s="63" t="str">
        <f t="shared" si="6"/>
        <v xml:space="preserve"> </v>
      </c>
      <c r="DM27" s="41">
        <v>3.5</v>
      </c>
      <c r="DN27" s="41">
        <v>3.1363636363636362</v>
      </c>
      <c r="DO27" s="41">
        <v>3</v>
      </c>
      <c r="DP27" s="58">
        <v>3</v>
      </c>
      <c r="DQ27" s="58">
        <v>3.8627450980392157</v>
      </c>
      <c r="DR27" s="58">
        <v>3.6666666666666665</v>
      </c>
      <c r="DS27" s="58">
        <v>3.8888888888888888</v>
      </c>
      <c r="DT27" s="41">
        <v>3.3225806451612905</v>
      </c>
      <c r="DU27" s="43"/>
      <c r="DV27" s="63" t="str">
        <f t="shared" si="7"/>
        <v xml:space="preserve"> </v>
      </c>
      <c r="DW27" s="58">
        <v>4.0508474576271185</v>
      </c>
      <c r="DX27" s="58">
        <v>3.6129032258064515</v>
      </c>
      <c r="DY27" s="41">
        <v>3.4838709677419355</v>
      </c>
      <c r="DZ27" s="43"/>
      <c r="EA27" s="63" t="str">
        <f t="shared" si="8"/>
        <v xml:space="preserve"> </v>
      </c>
      <c r="EB27" s="41">
        <v>3.2580645161290325</v>
      </c>
      <c r="EC27" s="58">
        <v>3.3225806451612905</v>
      </c>
      <c r="ED27" s="58">
        <v>3.3225806451612905</v>
      </c>
      <c r="EE27" s="43"/>
      <c r="EF27" s="63" t="str">
        <f t="shared" si="9"/>
        <v xml:space="preserve"> </v>
      </c>
      <c r="EG27" s="41">
        <v>3.1923076923076925</v>
      </c>
      <c r="EH27" s="41">
        <v>3.2307692307692308</v>
      </c>
      <c r="EI27" s="41">
        <v>3.0384615384615383</v>
      </c>
      <c r="EJ27" s="43"/>
      <c r="EK27" s="63" t="str">
        <f t="shared" si="10"/>
        <v xml:space="preserve"> </v>
      </c>
      <c r="EL27" s="58">
        <v>3.1153846153846154</v>
      </c>
      <c r="EM27" s="58">
        <v>3.3461538461538463</v>
      </c>
      <c r="EN27" s="43"/>
      <c r="EO27" s="63" t="str">
        <f t="shared" si="11"/>
        <v xml:space="preserve"> </v>
      </c>
      <c r="EP27" s="41">
        <v>3.3461538461538463</v>
      </c>
      <c r="EQ27" s="41">
        <v>3.3461538461538463</v>
      </c>
      <c r="ER27" s="43"/>
      <c r="ES27" s="63" t="str">
        <f t="shared" si="12"/>
        <v xml:space="preserve"> </v>
      </c>
      <c r="ET27" s="41">
        <v>3.1923076923076925</v>
      </c>
      <c r="EU27" s="58">
        <v>3.2307692307692308</v>
      </c>
      <c r="EV27" s="58">
        <v>3.2307692307692308</v>
      </c>
      <c r="EW27" s="43"/>
      <c r="EX27" s="63" t="str">
        <f t="shared" si="13"/>
        <v xml:space="preserve"> </v>
      </c>
      <c r="EY27" s="41">
        <v>2.8125</v>
      </c>
      <c r="EZ27" s="41">
        <v>2.875</v>
      </c>
      <c r="FA27" s="41">
        <v>2.875</v>
      </c>
      <c r="FB27" s="43"/>
      <c r="FC27" s="63" t="str">
        <f t="shared" si="14"/>
        <v xml:space="preserve"> </v>
      </c>
      <c r="FD27" s="41">
        <v>3.2857142857142856</v>
      </c>
      <c r="FE27" s="41">
        <v>3.0714285714285716</v>
      </c>
      <c r="FF27" s="41">
        <v>3.1428571428571428</v>
      </c>
      <c r="FG27" s="43"/>
      <c r="FH27" s="63" t="str">
        <f t="shared" si="15"/>
        <v xml:space="preserve"> </v>
      </c>
      <c r="FI27" s="41">
        <v>3.2105263157894739</v>
      </c>
      <c r="FJ27" s="41">
        <v>3.4210526315789473</v>
      </c>
      <c r="FK27" s="41">
        <v>3.3157894736842106</v>
      </c>
      <c r="FL27" s="43"/>
      <c r="FM27" s="63" t="str">
        <f t="shared" si="16"/>
        <v xml:space="preserve"> </v>
      </c>
      <c r="FN27" s="41">
        <v>3.625</v>
      </c>
      <c r="FO27" s="41">
        <v>3.6875</v>
      </c>
      <c r="FP27" s="41">
        <v>4</v>
      </c>
      <c r="FQ27" s="43"/>
      <c r="FR27" s="63" t="str">
        <f t="shared" si="17"/>
        <v xml:space="preserve"> </v>
      </c>
      <c r="FS27" s="41">
        <v>3.9310344827586206</v>
      </c>
      <c r="FT27" s="58">
        <v>3.1923076923076925</v>
      </c>
      <c r="FU27" s="43"/>
      <c r="FV27" s="63" t="str">
        <f t="shared" si="18"/>
        <v xml:space="preserve"> </v>
      </c>
      <c r="FW27" s="58">
        <v>5</v>
      </c>
      <c r="FX27" s="58">
        <v>3.3255813953488373</v>
      </c>
      <c r="FY27" s="58">
        <v>4.6551724137931032</v>
      </c>
      <c r="FZ27" s="41">
        <v>4.1034482758620694</v>
      </c>
      <c r="GA27" s="58">
        <v>4.2413793103448274</v>
      </c>
      <c r="GB27" s="58">
        <v>4.2571428571428571</v>
      </c>
      <c r="GC27" s="58">
        <v>4.2571428571428571</v>
      </c>
      <c r="GD27" s="58">
        <v>4.4571428571428573</v>
      </c>
      <c r="GE27" s="41">
        <v>3.8</v>
      </c>
      <c r="GF27" s="58">
        <v>4.0285714285714285</v>
      </c>
      <c r="GG27" s="58">
        <v>4.2</v>
      </c>
      <c r="GH27" s="41">
        <v>4.28</v>
      </c>
      <c r="GI27" s="41">
        <v>4.4888888888888889</v>
      </c>
      <c r="GJ27" s="58">
        <v>3.8166666666666669</v>
      </c>
      <c r="GK27" s="58">
        <v>4.2</v>
      </c>
      <c r="GL27" s="46">
        <v>4.28</v>
      </c>
      <c r="GM27" s="41"/>
      <c r="GN27" s="41"/>
      <c r="GO27" s="41">
        <v>4.4888888888888889</v>
      </c>
      <c r="GP27" s="48">
        <v>0.2</v>
      </c>
      <c r="GQ27" s="48">
        <v>0.26666666666666666</v>
      </c>
      <c r="GR27" s="49">
        <v>0.26666666666666666</v>
      </c>
      <c r="GS27" s="48">
        <v>0.1</v>
      </c>
      <c r="GT27" s="48">
        <v>0.16666666666666666</v>
      </c>
      <c r="GU27" s="58">
        <v>4.8666666666666663</v>
      </c>
      <c r="GV27" s="58">
        <v>4.8499999999999996</v>
      </c>
      <c r="GW27" s="41">
        <v>4.5</v>
      </c>
      <c r="GX27" s="41">
        <v>5.166666666666667</v>
      </c>
      <c r="GY27" s="41">
        <v>5.083333333333333</v>
      </c>
      <c r="GZ27" s="58">
        <v>5.083333333333333</v>
      </c>
      <c r="HA27" s="58">
        <v>4.9666666666666668</v>
      </c>
    </row>
    <row r="28" spans="1:209" ht="15.3" customHeight="1" x14ac:dyDescent="0.3">
      <c r="A28" s="89" t="s">
        <v>406</v>
      </c>
      <c r="B28" s="39">
        <v>0.8340248962655602</v>
      </c>
      <c r="C28" s="39">
        <v>0.16597510373443983</v>
      </c>
      <c r="D28" s="79">
        <v>0.48888888888888887</v>
      </c>
      <c r="E28" s="79">
        <v>0.1111111111111111</v>
      </c>
      <c r="F28" s="79">
        <v>0.4</v>
      </c>
      <c r="G28" s="39">
        <v>0</v>
      </c>
      <c r="H28" s="39">
        <v>0</v>
      </c>
      <c r="I28" s="39">
        <v>0</v>
      </c>
      <c r="J28" s="39">
        <v>1</v>
      </c>
      <c r="K28" s="39">
        <v>0.11363636363636363</v>
      </c>
      <c r="L28" s="39">
        <v>4.5454545454545456E-2</v>
      </c>
      <c r="M28" s="39">
        <v>0.27272727272727271</v>
      </c>
      <c r="N28" s="39">
        <v>0.56818181818181823</v>
      </c>
      <c r="O28" s="39">
        <v>0.5714285714285714</v>
      </c>
      <c r="P28" s="39">
        <v>0.42857142857142855</v>
      </c>
      <c r="Q28" s="41">
        <v>4.2142857142857144</v>
      </c>
      <c r="R28" s="41">
        <v>4.6428571428571432</v>
      </c>
      <c r="S28" s="41">
        <v>5</v>
      </c>
      <c r="T28" s="43">
        <v>0.63157894736842102</v>
      </c>
      <c r="U28" s="43">
        <f t="shared" si="23"/>
        <v>0.36842105263157898</v>
      </c>
      <c r="V28" s="58">
        <v>4.1315789473684212</v>
      </c>
      <c r="W28" s="58">
        <v>4.6315789473684212</v>
      </c>
      <c r="X28" s="58">
        <v>4.5789473684210522</v>
      </c>
      <c r="Y28" s="43">
        <v>0.70833333333333337</v>
      </c>
      <c r="Z28" s="63">
        <f t="shared" si="19"/>
        <v>0.29166666666666663</v>
      </c>
      <c r="AA28" s="58">
        <v>4.416666666666667</v>
      </c>
      <c r="AB28" s="41">
        <v>4.666666666666667</v>
      </c>
      <c r="AC28" s="58">
        <v>4.541666666666667</v>
      </c>
      <c r="AD28" s="43">
        <v>0.29629629629629628</v>
      </c>
      <c r="AE28" s="63">
        <f t="shared" si="20"/>
        <v>0.70370370370370372</v>
      </c>
      <c r="AF28" s="58">
        <v>4.2222222222222223</v>
      </c>
      <c r="AG28" s="41">
        <v>4.5925925925925926</v>
      </c>
      <c r="AH28" s="41">
        <v>4.666666666666667</v>
      </c>
      <c r="AI28" s="43">
        <v>0.73796791443850263</v>
      </c>
      <c r="AJ28" s="63">
        <f t="shared" si="0"/>
        <v>0.26203208556149737</v>
      </c>
      <c r="AK28" s="58">
        <v>4.4438502673796796</v>
      </c>
      <c r="AL28" s="58">
        <v>4.7700534759358293</v>
      </c>
      <c r="AM28" s="58">
        <v>4.4812834224598932</v>
      </c>
      <c r="AN28" s="43">
        <v>0.66666666666666663</v>
      </c>
      <c r="AO28" s="63">
        <f t="shared" si="21"/>
        <v>0.33333333333333337</v>
      </c>
      <c r="AP28" s="58">
        <v>4</v>
      </c>
      <c r="AQ28" s="41">
        <v>4.333333333333333</v>
      </c>
      <c r="AR28" s="41">
        <v>3.6666666666666665</v>
      </c>
      <c r="AS28" s="43">
        <v>0.5714285714285714</v>
      </c>
      <c r="AT28" s="63">
        <f t="shared" si="1"/>
        <v>0.4285714285714286</v>
      </c>
      <c r="AU28" s="58">
        <v>3.5238095238095237</v>
      </c>
      <c r="AV28" s="58">
        <v>4.0476190476190474</v>
      </c>
      <c r="AW28" s="41">
        <v>4</v>
      </c>
      <c r="AX28" s="58">
        <v>4.1428571428571432</v>
      </c>
      <c r="AY28" s="43">
        <v>0.73275862068965514</v>
      </c>
      <c r="AZ28" s="63">
        <f t="shared" si="2"/>
        <v>0.26724137931034486</v>
      </c>
      <c r="BA28" s="58">
        <v>3.1982758620689653</v>
      </c>
      <c r="BB28" s="58">
        <v>3.3362068965517242</v>
      </c>
      <c r="BC28" s="58">
        <v>4.8879310344827589</v>
      </c>
      <c r="BD28" s="43">
        <v>0.46153846153846156</v>
      </c>
      <c r="BE28" s="63">
        <f t="shared" si="3"/>
        <v>0.53846153846153844</v>
      </c>
      <c r="BF28" s="41">
        <v>3.5576923076923075</v>
      </c>
      <c r="BG28" s="41">
        <v>3.9615384615384617</v>
      </c>
      <c r="BH28" s="41">
        <v>3.7307692307692308</v>
      </c>
      <c r="BI28" s="58">
        <v>4.6556016597510377</v>
      </c>
      <c r="BJ28" s="58">
        <v>4.8185654008438821</v>
      </c>
      <c r="BK28" s="58">
        <v>4.1291666666666664</v>
      </c>
      <c r="BL28" s="58">
        <v>4.0136363636363637</v>
      </c>
      <c r="BM28" s="41">
        <v>4.5882352941176467</v>
      </c>
      <c r="BN28" s="41">
        <v>4.6100917431192663</v>
      </c>
      <c r="BO28" s="58">
        <v>4.8241206030150749</v>
      </c>
      <c r="BP28" s="58">
        <v>4.3392070484581495</v>
      </c>
      <c r="BQ28" s="41">
        <v>4.5733333333333333</v>
      </c>
      <c r="BR28" s="58">
        <v>4.2</v>
      </c>
      <c r="BS28" s="58">
        <v>4.0448979591836736</v>
      </c>
      <c r="BT28" s="58">
        <v>4.0132743362831862</v>
      </c>
      <c r="BU28" s="58">
        <v>3.9039301310043668</v>
      </c>
      <c r="BV28" s="41">
        <v>4.2311111111111108</v>
      </c>
      <c r="BW28" s="41">
        <v>4.2575107296137338</v>
      </c>
      <c r="BX28" s="41">
        <v>3.9561403508771931</v>
      </c>
      <c r="BY28" s="58">
        <v>3.7578947368421054</v>
      </c>
      <c r="BZ28" s="58">
        <v>3.8686440677966103</v>
      </c>
      <c r="CA28" s="41">
        <v>4.6462264150943398</v>
      </c>
      <c r="CB28" s="41">
        <v>4.4514563106796112</v>
      </c>
      <c r="CC28" s="41">
        <v>4.3448275862068968</v>
      </c>
      <c r="CD28" s="41">
        <v>4.070422535211268</v>
      </c>
      <c r="CE28" s="58">
        <v>3.4558823529411766</v>
      </c>
      <c r="CF28" s="43">
        <v>0.19753086419753085</v>
      </c>
      <c r="CG28" s="43">
        <v>0.58847736625514402</v>
      </c>
      <c r="CH28" s="43">
        <v>0.17695473251028807</v>
      </c>
      <c r="CI28" s="43">
        <v>3.7037037037037035E-2</v>
      </c>
      <c r="CJ28" s="58">
        <v>4.0897959183673471</v>
      </c>
      <c r="CK28" s="41">
        <v>4.5821596244131459</v>
      </c>
      <c r="CL28" s="41">
        <v>4.7116279069767444</v>
      </c>
      <c r="CM28" s="41">
        <v>3.9004329004329006</v>
      </c>
      <c r="CN28" s="41">
        <v>4.0786026200873362</v>
      </c>
      <c r="CO28" s="41">
        <v>3.8243243243243241</v>
      </c>
      <c r="CP28" s="41">
        <v>3.5648148148148149</v>
      </c>
      <c r="CQ28" s="41">
        <v>3.8165137614678901</v>
      </c>
      <c r="CR28" s="43">
        <v>0.43673469387755104</v>
      </c>
      <c r="CS28" s="63">
        <f t="shared" si="22"/>
        <v>0.56326530612244896</v>
      </c>
      <c r="CT28" s="43">
        <v>0.29387755102040819</v>
      </c>
      <c r="CU28" s="43">
        <v>3.6734693877551024E-2</v>
      </c>
      <c r="CV28" s="43">
        <v>0.31428571428571428</v>
      </c>
      <c r="CW28" s="43">
        <v>0.35510204081632651</v>
      </c>
      <c r="CX28" s="58">
        <v>4.8202247191011232</v>
      </c>
      <c r="CY28" s="58">
        <v>4.7921348314606744</v>
      </c>
      <c r="CZ28" s="58">
        <v>4.1510204081632649</v>
      </c>
      <c r="DA28" s="43">
        <v>0.31034482758620691</v>
      </c>
      <c r="DB28" s="63">
        <f t="shared" si="4"/>
        <v>0.68965517241379315</v>
      </c>
      <c r="DC28" s="58">
        <v>3.8620689655172415</v>
      </c>
      <c r="DD28" s="41">
        <v>4.3448275862068968</v>
      </c>
      <c r="DE28" s="41">
        <v>4.4137931034482758</v>
      </c>
      <c r="DF28" s="43">
        <v>0.39393939393939392</v>
      </c>
      <c r="DG28" s="63">
        <f t="shared" si="5"/>
        <v>0.60606060606060608</v>
      </c>
      <c r="DH28" s="41">
        <v>4.1515151515151514</v>
      </c>
      <c r="DI28" s="41">
        <v>4.5454545454545459</v>
      </c>
      <c r="DJ28" s="41">
        <v>4.2727272727272725</v>
      </c>
      <c r="DK28" s="43">
        <v>0.33333333333333331</v>
      </c>
      <c r="DL28" s="63">
        <f t="shared" si="6"/>
        <v>0.66666666666666674</v>
      </c>
      <c r="DM28" s="41">
        <v>3.8333333333333335</v>
      </c>
      <c r="DN28" s="41">
        <v>3.8333333333333335</v>
      </c>
      <c r="DO28" s="41">
        <v>4</v>
      </c>
      <c r="DP28" s="58">
        <v>4.0479452054794525</v>
      </c>
      <c r="DQ28" s="58">
        <v>3.993150684931507</v>
      </c>
      <c r="DR28" s="58">
        <v>3.9726027397260273</v>
      </c>
      <c r="DS28" s="58">
        <v>3.993150684931507</v>
      </c>
      <c r="DT28" s="58">
        <v>3.6355932203389831</v>
      </c>
      <c r="DU28" s="43">
        <v>0.2857142857142857</v>
      </c>
      <c r="DV28" s="63">
        <f t="shared" si="7"/>
        <v>0.7142857142857143</v>
      </c>
      <c r="DW28" s="58">
        <v>4.75</v>
      </c>
      <c r="DX28" s="41">
        <v>4.4464285714285712</v>
      </c>
      <c r="DY28" s="41">
        <v>4.1428571428571432</v>
      </c>
      <c r="DZ28" s="43">
        <v>0.46511627906976744</v>
      </c>
      <c r="EA28" s="63">
        <f t="shared" si="8"/>
        <v>0.53488372093023262</v>
      </c>
      <c r="EB28" s="41">
        <v>3.9767441860465116</v>
      </c>
      <c r="EC28" s="58">
        <v>3.86046511627907</v>
      </c>
      <c r="ED28" s="58">
        <v>3.9534883720930232</v>
      </c>
      <c r="EE28" s="43">
        <v>0.44186046511627908</v>
      </c>
      <c r="EF28" s="63">
        <f t="shared" si="9"/>
        <v>0.55813953488372092</v>
      </c>
      <c r="EG28" s="41">
        <v>3.9534883720930232</v>
      </c>
      <c r="EH28" s="41">
        <v>3.8372093023255816</v>
      </c>
      <c r="EI28" s="41">
        <v>3.7674418604651163</v>
      </c>
      <c r="EJ28" s="43">
        <v>0.74193548387096775</v>
      </c>
      <c r="EK28" s="63">
        <f t="shared" si="10"/>
        <v>0.25806451612903225</v>
      </c>
      <c r="EL28" s="58">
        <v>4.1071428571428568</v>
      </c>
      <c r="EM28" s="58">
        <v>4.1785714285714288</v>
      </c>
      <c r="EN28" s="43">
        <v>0.74193548387096775</v>
      </c>
      <c r="EO28" s="63">
        <f t="shared" si="11"/>
        <v>0.25806451612903225</v>
      </c>
      <c r="EP28" s="41">
        <v>4.2592592592592595</v>
      </c>
      <c r="EQ28" s="41">
        <v>4.3703703703703702</v>
      </c>
      <c r="ER28" s="43">
        <v>0.64516129032258063</v>
      </c>
      <c r="ES28" s="63">
        <f t="shared" si="12"/>
        <v>0.35483870967741937</v>
      </c>
      <c r="ET28" s="41">
        <v>3.8</v>
      </c>
      <c r="EU28" s="58">
        <v>4.290322580645161</v>
      </c>
      <c r="EV28" s="58">
        <v>4.290322580645161</v>
      </c>
      <c r="EW28" s="43">
        <v>0.70967741935483875</v>
      </c>
      <c r="EX28" s="63">
        <f t="shared" si="13"/>
        <v>0.29032258064516125</v>
      </c>
      <c r="EY28" s="41">
        <v>4.2222222222222223</v>
      </c>
      <c r="EZ28" s="41">
        <v>4.5357142857142856</v>
      </c>
      <c r="FA28" s="41">
        <v>4.5</v>
      </c>
      <c r="FB28" s="43">
        <v>0</v>
      </c>
      <c r="FC28" s="63">
        <f t="shared" si="14"/>
        <v>1</v>
      </c>
      <c r="FD28" s="41">
        <v>3.6315789473684212</v>
      </c>
      <c r="FE28" s="41">
        <v>3.6842105263157894</v>
      </c>
      <c r="FF28" s="41">
        <v>3.9473684210526314</v>
      </c>
      <c r="FG28" s="43">
        <v>8.3333333333333329E-2</v>
      </c>
      <c r="FH28" s="63">
        <f t="shared" si="15"/>
        <v>0.91666666666666663</v>
      </c>
      <c r="FI28" s="41">
        <v>3.9583333333333335</v>
      </c>
      <c r="FJ28" s="41">
        <v>4.125</v>
      </c>
      <c r="FK28" s="41">
        <v>4.333333333333333</v>
      </c>
      <c r="FL28" s="43">
        <v>0.2857142857142857</v>
      </c>
      <c r="FM28" s="63">
        <f t="shared" si="16"/>
        <v>0.7142857142857143</v>
      </c>
      <c r="FN28" s="41">
        <v>3.4285714285714284</v>
      </c>
      <c r="FO28" s="41">
        <v>3.9285714285714284</v>
      </c>
      <c r="FP28" s="41">
        <v>3.6428571428571428</v>
      </c>
      <c r="FQ28" s="43">
        <v>0.2857142857142857</v>
      </c>
      <c r="FR28" s="63">
        <f t="shared" si="17"/>
        <v>0.7142857142857143</v>
      </c>
      <c r="FS28" s="41">
        <v>4.3214285714285712</v>
      </c>
      <c r="FT28" s="58">
        <v>4.375</v>
      </c>
      <c r="FU28" s="43">
        <v>0.20833333333333334</v>
      </c>
      <c r="FV28" s="63">
        <f t="shared" si="18"/>
        <v>0.79166666666666663</v>
      </c>
      <c r="FW28" s="58">
        <v>4.875</v>
      </c>
      <c r="FX28" s="58">
        <v>4.958333333333333</v>
      </c>
      <c r="FY28" s="58">
        <v>4.1647058823529415</v>
      </c>
      <c r="FZ28" s="41">
        <v>4.4375</v>
      </c>
      <c r="GA28" s="58">
        <v>4.1724137931034484</v>
      </c>
      <c r="GB28" s="58">
        <v>4.493150684931507</v>
      </c>
      <c r="GC28" s="58">
        <v>4.0684931506849313</v>
      </c>
      <c r="GD28" s="58">
        <v>4.9452054794520546</v>
      </c>
      <c r="GE28" s="41">
        <v>4.5434782608695654</v>
      </c>
      <c r="GF28" s="58">
        <v>4.6195652173913047</v>
      </c>
      <c r="GG28" s="58">
        <v>4.5760869565217392</v>
      </c>
      <c r="GH28" s="41">
        <v>3.9130434782608696</v>
      </c>
      <c r="GI28" s="41">
        <v>4.4891304347826084</v>
      </c>
      <c r="GJ28" s="58">
        <v>4.7547169811320753</v>
      </c>
      <c r="GK28" s="58">
        <v>4.7358490566037732</v>
      </c>
      <c r="GL28" s="46">
        <v>4.7286821705426361</v>
      </c>
      <c r="GM28" s="41">
        <v>4.2566371681415927</v>
      </c>
      <c r="GN28" s="41">
        <v>4.431192660550459</v>
      </c>
      <c r="GO28" s="41"/>
      <c r="GP28" s="43">
        <v>0.10204081632653061</v>
      </c>
      <c r="GQ28" s="48">
        <v>0.20816326530612245</v>
      </c>
      <c r="GR28" s="49">
        <v>0.2</v>
      </c>
      <c r="GS28" s="48">
        <v>6.5306122448979598E-2</v>
      </c>
      <c r="GT28" s="48">
        <v>0.42448979591836733</v>
      </c>
      <c r="GU28" s="66">
        <v>4.795918367346939</v>
      </c>
      <c r="GV28" s="58">
        <v>4.518367346938776</v>
      </c>
      <c r="GW28" s="58">
        <v>4.4408163265306122</v>
      </c>
      <c r="GX28" s="41">
        <v>4.8612244897959185</v>
      </c>
      <c r="GY28" s="41">
        <v>4.4489795918367347</v>
      </c>
      <c r="GZ28" s="41">
        <v>4.722448979591837</v>
      </c>
      <c r="HA28" s="58">
        <v>4.5265306122448976</v>
      </c>
    </row>
    <row r="29" spans="1:209" x14ac:dyDescent="0.3">
      <c r="A29" s="89" t="s">
        <v>370</v>
      </c>
      <c r="B29" s="39">
        <v>0.82383419689119175</v>
      </c>
      <c r="C29" s="39">
        <v>0.17616580310880828</v>
      </c>
      <c r="D29" s="39">
        <v>0.21243523316062177</v>
      </c>
      <c r="E29" s="39">
        <v>3.1088082901554404E-2</v>
      </c>
      <c r="F29" s="39">
        <v>6.7357512953367879E-2</v>
      </c>
      <c r="G29" s="39">
        <v>0.54404145077720212</v>
      </c>
      <c r="H29" s="39">
        <v>0.14507772020725387</v>
      </c>
      <c r="I29" s="39">
        <v>0.43333333333333335</v>
      </c>
      <c r="J29" s="39">
        <v>0.56666666666666665</v>
      </c>
      <c r="K29" s="39">
        <v>2.072538860103627E-2</v>
      </c>
      <c r="L29" s="39">
        <v>5.6994818652849742E-2</v>
      </c>
      <c r="M29" s="39">
        <v>0.14507772020725387</v>
      </c>
      <c r="N29" s="39">
        <v>0.77720207253886009</v>
      </c>
      <c r="O29" s="61"/>
      <c r="P29" s="61"/>
      <c r="Q29" s="80">
        <v>4.333333333333333</v>
      </c>
      <c r="R29" s="80">
        <v>4.833333333333333</v>
      </c>
      <c r="S29" s="41">
        <v>4.8888888888888893</v>
      </c>
      <c r="T29" s="42"/>
      <c r="U29" s="42"/>
      <c r="V29" s="41">
        <v>4.9729729729729728</v>
      </c>
      <c r="W29" s="41">
        <v>5.4864864864864868</v>
      </c>
      <c r="X29" s="41">
        <v>5.3783783783783781</v>
      </c>
      <c r="Y29" s="42"/>
      <c r="Z29" s="68"/>
      <c r="AA29" s="41">
        <v>4.833333333333333</v>
      </c>
      <c r="AB29" s="58">
        <v>5.291666666666667</v>
      </c>
      <c r="AC29" s="58">
        <v>5.083333333333333</v>
      </c>
      <c r="AD29" s="43"/>
      <c r="AE29" s="63"/>
      <c r="AF29" s="58">
        <v>4.8499999999999996</v>
      </c>
      <c r="AG29" s="58">
        <v>5.25</v>
      </c>
      <c r="AH29" s="58">
        <v>5.25</v>
      </c>
      <c r="AI29" s="43"/>
      <c r="AJ29" s="63" t="str">
        <f t="shared" si="0"/>
        <v xml:space="preserve"> </v>
      </c>
      <c r="AK29" s="58">
        <v>4.3916666666666666</v>
      </c>
      <c r="AL29" s="41">
        <v>4.5916666666666668</v>
      </c>
      <c r="AM29" s="58">
        <v>4.1083333333333334</v>
      </c>
      <c r="AN29" s="43"/>
      <c r="AO29" s="63" t="str">
        <f t="shared" si="21"/>
        <v xml:space="preserve"> </v>
      </c>
      <c r="AP29" s="58">
        <v>3.2727272727272729</v>
      </c>
      <c r="AQ29" s="58">
        <v>3.6363636363636362</v>
      </c>
      <c r="AR29" s="58">
        <v>2.9090909090909092</v>
      </c>
      <c r="AS29" s="43"/>
      <c r="AT29" s="63" t="str">
        <f t="shared" si="1"/>
        <v xml:space="preserve"> </v>
      </c>
      <c r="AU29" s="41">
        <v>4.5263157894736841</v>
      </c>
      <c r="AV29" s="41">
        <v>4.8157894736842106</v>
      </c>
      <c r="AW29" s="41">
        <v>4.7105263157894735</v>
      </c>
      <c r="AX29" s="41">
        <v>4.7175572519083966</v>
      </c>
      <c r="AY29" s="43"/>
      <c r="AZ29" s="63" t="str">
        <f t="shared" si="2"/>
        <v xml:space="preserve"> </v>
      </c>
      <c r="BA29" s="58">
        <v>3.5</v>
      </c>
      <c r="BB29" s="58">
        <v>3.3260869565217392</v>
      </c>
      <c r="BC29" s="58">
        <v>4.7391304347826084</v>
      </c>
      <c r="BD29" s="43"/>
      <c r="BE29" s="63" t="str">
        <f t="shared" si="3"/>
        <v xml:space="preserve"> </v>
      </c>
      <c r="BF29" s="58">
        <v>4.0666666666666664</v>
      </c>
      <c r="BG29" s="58">
        <v>4.0888888888888886</v>
      </c>
      <c r="BH29" s="58">
        <v>4.0222222222222221</v>
      </c>
      <c r="BI29" s="41">
        <v>4.515625</v>
      </c>
      <c r="BJ29" s="41">
        <v>5.34375</v>
      </c>
      <c r="BK29" s="41">
        <v>5.026041666666667</v>
      </c>
      <c r="BL29" s="41">
        <v>5.0224719101123592</v>
      </c>
      <c r="BM29" s="58">
        <v>5.2</v>
      </c>
      <c r="BN29" s="58">
        <v>5.3772455089820363</v>
      </c>
      <c r="BO29" s="41">
        <v>5.0387096774193552</v>
      </c>
      <c r="BP29" s="58">
        <v>5.0760869565217392</v>
      </c>
      <c r="BQ29" s="58">
        <v>5.1283422459893044</v>
      </c>
      <c r="BR29" s="58">
        <v>4.8032786885245899</v>
      </c>
      <c r="BS29" s="58">
        <v>4.5647668393782386</v>
      </c>
      <c r="BT29" s="58">
        <v>4.5329670329670328</v>
      </c>
      <c r="BU29" s="58">
        <v>4.5464480874316937</v>
      </c>
      <c r="BV29" s="58">
        <v>4.9945945945945942</v>
      </c>
      <c r="BW29" s="58">
        <v>4.4000000000000004</v>
      </c>
      <c r="BX29" s="41">
        <v>4.4827586206896548</v>
      </c>
      <c r="BY29" s="41">
        <v>4.4363636363636365</v>
      </c>
      <c r="BZ29" s="41">
        <v>4.4140625</v>
      </c>
      <c r="CA29" s="58">
        <v>4.7514124293785311</v>
      </c>
      <c r="CB29" s="58">
        <v>4.6568047337278102</v>
      </c>
      <c r="CC29" s="58">
        <v>4.0641025641025639</v>
      </c>
      <c r="CD29" s="58">
        <v>3.641025641025641</v>
      </c>
      <c r="CE29" s="41">
        <v>3.5416666666666665</v>
      </c>
      <c r="CF29" s="43">
        <v>0.10526315789473684</v>
      </c>
      <c r="CG29" s="43">
        <v>0.67669172932330823</v>
      </c>
      <c r="CH29" s="43">
        <v>0.17293233082706766</v>
      </c>
      <c r="CI29" s="43">
        <v>4.5112781954887216E-2</v>
      </c>
      <c r="CJ29" s="58">
        <v>4.2746113989637307</v>
      </c>
      <c r="CK29" s="58">
        <v>5.1444444444444448</v>
      </c>
      <c r="CL29" s="58">
        <v>5.1388888888888893</v>
      </c>
      <c r="CM29" s="58">
        <v>3.3174603174603177</v>
      </c>
      <c r="CN29" s="41">
        <v>3.9675675675675675</v>
      </c>
      <c r="CO29" s="41">
        <v>4.9494382022471912</v>
      </c>
      <c r="CP29" s="41">
        <v>4.7329545454545459</v>
      </c>
      <c r="CQ29" s="58">
        <v>4.5238095238095237</v>
      </c>
      <c r="CR29" s="43"/>
      <c r="CS29" s="63" t="str">
        <f t="shared" si="22"/>
        <v xml:space="preserve"> </v>
      </c>
      <c r="CT29" s="43">
        <v>0.15025906735751296</v>
      </c>
      <c r="CU29" s="43">
        <v>3.1088082901554404E-2</v>
      </c>
      <c r="CV29" s="43">
        <v>0.47150259067357514</v>
      </c>
      <c r="CW29" s="43">
        <v>0.34715025906735753</v>
      </c>
      <c r="CX29" s="41">
        <v>4.8086419753086416</v>
      </c>
      <c r="CY29" s="58">
        <v>4.666666666666667</v>
      </c>
      <c r="CZ29" s="58">
        <v>4.4352331606217614</v>
      </c>
      <c r="DA29" s="43"/>
      <c r="DB29" s="63" t="str">
        <f t="shared" si="4"/>
        <v xml:space="preserve"> </v>
      </c>
      <c r="DC29" s="58">
        <v>5</v>
      </c>
      <c r="DD29" s="58">
        <v>5.291666666666667</v>
      </c>
      <c r="DE29" s="58">
        <v>5.291666666666667</v>
      </c>
      <c r="DF29" s="43"/>
      <c r="DG29" s="63" t="str">
        <f t="shared" si="5"/>
        <v xml:space="preserve"> </v>
      </c>
      <c r="DH29" s="58">
        <v>4.9666666666666668</v>
      </c>
      <c r="DI29" s="41">
        <v>5.05</v>
      </c>
      <c r="DJ29" s="41">
        <v>5</v>
      </c>
      <c r="DK29" s="43"/>
      <c r="DL29" s="63" t="str">
        <f t="shared" si="6"/>
        <v xml:space="preserve"> </v>
      </c>
      <c r="DM29" s="41">
        <v>3.5</v>
      </c>
      <c r="DN29" s="41">
        <v>4</v>
      </c>
      <c r="DO29" s="41">
        <v>4</v>
      </c>
      <c r="DP29" s="41">
        <v>4.0909090909090908</v>
      </c>
      <c r="DQ29" s="41">
        <v>3.8181818181818183</v>
      </c>
      <c r="DR29" s="81">
        <v>4.5454545454545459</v>
      </c>
      <c r="DS29" s="81">
        <v>4.7272727272727275</v>
      </c>
      <c r="DT29" s="58">
        <v>4.4615384615384617</v>
      </c>
      <c r="DU29" s="39"/>
      <c r="DV29" s="63" t="str">
        <f t="shared" si="7"/>
        <v xml:space="preserve"> </v>
      </c>
      <c r="DW29" s="58">
        <v>4.0508474576271185</v>
      </c>
      <c r="DX29" s="58">
        <v>4.4615384615384617</v>
      </c>
      <c r="DY29" s="58">
        <v>4.6206896551724137</v>
      </c>
      <c r="DZ29" s="43"/>
      <c r="EA29" s="63" t="str">
        <f t="shared" si="8"/>
        <v xml:space="preserve"> </v>
      </c>
      <c r="EB29" s="58">
        <v>4.2954545454545459</v>
      </c>
      <c r="EC29" s="58">
        <v>4.2954545454545459</v>
      </c>
      <c r="ED29" s="58">
        <v>4.3863636363636367</v>
      </c>
      <c r="EE29" s="43"/>
      <c r="EF29" s="63" t="str">
        <f t="shared" si="9"/>
        <v xml:space="preserve"> </v>
      </c>
      <c r="EG29" s="80">
        <v>4.3409090909090908</v>
      </c>
      <c r="EH29" s="80">
        <v>4.2727272727272725</v>
      </c>
      <c r="EI29" s="58">
        <v>4.4090909090909092</v>
      </c>
      <c r="EJ29" s="43"/>
      <c r="EK29" s="63" t="str">
        <f t="shared" si="10"/>
        <v xml:space="preserve"> </v>
      </c>
      <c r="EL29" s="41">
        <v>4.580645161290323</v>
      </c>
      <c r="EM29" s="41">
        <v>4.580645161290323</v>
      </c>
      <c r="EN29" s="43"/>
      <c r="EO29" s="63" t="str">
        <f t="shared" si="11"/>
        <v xml:space="preserve"> </v>
      </c>
      <c r="EP29" s="41">
        <v>4.5161290322580649</v>
      </c>
      <c r="EQ29" s="41">
        <v>4.67741935483871</v>
      </c>
      <c r="ER29" s="43"/>
      <c r="ES29" s="63" t="str">
        <f t="shared" si="12"/>
        <v xml:space="preserve"> </v>
      </c>
      <c r="ET29" s="41">
        <v>4.741935483870968</v>
      </c>
      <c r="EU29" s="41">
        <v>4.935483870967742</v>
      </c>
      <c r="EV29" s="41">
        <v>4.903225806451613</v>
      </c>
      <c r="EW29" s="43"/>
      <c r="EX29" s="63" t="str">
        <f t="shared" si="13"/>
        <v xml:space="preserve"> </v>
      </c>
      <c r="EY29" s="41">
        <v>4.806451612903226</v>
      </c>
      <c r="EZ29" s="41">
        <v>5</v>
      </c>
      <c r="FA29" s="41">
        <v>5.064516129032258</v>
      </c>
      <c r="FB29" s="43"/>
      <c r="FC29" s="63" t="str">
        <f t="shared" si="14"/>
        <v xml:space="preserve"> </v>
      </c>
      <c r="FD29" s="41">
        <v>4.4090909090909092</v>
      </c>
      <c r="FE29" s="41">
        <v>4.5454545454545459</v>
      </c>
      <c r="FF29" s="58">
        <v>4.5909090909090908</v>
      </c>
      <c r="FG29" s="43"/>
      <c r="FH29" s="63" t="str">
        <f t="shared" si="15"/>
        <v xml:space="preserve"> </v>
      </c>
      <c r="FI29" s="58">
        <v>4.3888888888888893</v>
      </c>
      <c r="FJ29" s="58">
        <v>4.6111111111111107</v>
      </c>
      <c r="FK29" s="58">
        <v>4.7222222222222223</v>
      </c>
      <c r="FL29" s="43"/>
      <c r="FM29" s="63" t="str">
        <f t="shared" si="16"/>
        <v xml:space="preserve"> </v>
      </c>
      <c r="FN29" s="58">
        <v>4.7857142857142856</v>
      </c>
      <c r="FO29" s="58">
        <v>4.9285714285714288</v>
      </c>
      <c r="FP29" s="58">
        <v>4.9285714285714288</v>
      </c>
      <c r="FQ29" s="43"/>
      <c r="FR29" s="63" t="str">
        <f t="shared" si="17"/>
        <v xml:space="preserve"> </v>
      </c>
      <c r="FS29" s="58">
        <v>4.4285714285714288</v>
      </c>
      <c r="FT29" s="41">
        <v>4.3571428571428568</v>
      </c>
      <c r="FU29" s="43"/>
      <c r="FV29" s="63" t="str">
        <f t="shared" si="18"/>
        <v xml:space="preserve"> </v>
      </c>
      <c r="FW29" s="41">
        <v>4.7826086956521738</v>
      </c>
      <c r="FX29" s="41">
        <v>4.8260869565217392</v>
      </c>
      <c r="FY29" s="41">
        <v>4.2424242424242422</v>
      </c>
      <c r="FZ29" s="41">
        <v>4.8476190476190473</v>
      </c>
      <c r="GA29" s="58">
        <v>4.4880952380952381</v>
      </c>
      <c r="GB29" s="58">
        <v>5.0769230769230766</v>
      </c>
      <c r="GC29" s="58">
        <v>4.7142857142857144</v>
      </c>
      <c r="GD29" s="58">
        <v>5.4065934065934069</v>
      </c>
      <c r="GE29" s="41">
        <v>5.126760563380282</v>
      </c>
      <c r="GF29" s="41">
        <v>4.929577464788732</v>
      </c>
      <c r="GG29" s="41">
        <v>5.042253521126761</v>
      </c>
      <c r="GH29" s="41">
        <v>4.774647887323944</v>
      </c>
      <c r="GI29" s="41">
        <v>4.971830985915493</v>
      </c>
      <c r="GJ29" s="58">
        <v>5.2222222222222223</v>
      </c>
      <c r="GK29" s="58">
        <v>5.2777777777777777</v>
      </c>
      <c r="GL29" s="82">
        <v>5.2129629629629628</v>
      </c>
      <c r="GM29" s="58"/>
      <c r="GN29" s="58"/>
      <c r="GO29" s="58">
        <v>4.774193548387097</v>
      </c>
      <c r="GP29" s="43">
        <v>8.2901554404145081E-2</v>
      </c>
      <c r="GQ29" s="43">
        <v>0.16062176165803108</v>
      </c>
      <c r="GR29" s="83">
        <v>0.18134715025906736</v>
      </c>
      <c r="GS29" s="43">
        <v>8.2901554404145081E-2</v>
      </c>
      <c r="GT29" s="43">
        <v>0.49222797927461137</v>
      </c>
      <c r="GU29" s="58">
        <v>5.2020725388601035</v>
      </c>
      <c r="GV29" s="58">
        <v>4.9637305699481864</v>
      </c>
      <c r="GW29" s="58">
        <v>4.7461139896373057</v>
      </c>
      <c r="GX29" s="58">
        <v>5.4611398963730569</v>
      </c>
      <c r="GY29" s="41">
        <v>5.0777202072538863</v>
      </c>
      <c r="GZ29" s="41">
        <v>5.4870466321243523</v>
      </c>
      <c r="HA29" s="41">
        <v>5.0569948186528499</v>
      </c>
    </row>
    <row r="30" spans="1:209" x14ac:dyDescent="0.3">
      <c r="A30" s="89" t="s">
        <v>407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41">
        <v>5</v>
      </c>
      <c r="R30" s="41">
        <v>5.4285714285714288</v>
      </c>
      <c r="S30" s="41">
        <v>5.6428571428571432</v>
      </c>
      <c r="T30" s="42"/>
      <c r="U30" s="42"/>
      <c r="V30" s="41">
        <v>5.2173913043478262</v>
      </c>
      <c r="W30" s="41">
        <v>5.4782608695652177</v>
      </c>
      <c r="X30" s="41">
        <v>5.5217391304347823</v>
      </c>
      <c r="Y30" s="42"/>
      <c r="Z30" s="68"/>
      <c r="AA30" s="41">
        <v>4.8095238095238093</v>
      </c>
      <c r="AB30" s="58">
        <v>5.2380952380952381</v>
      </c>
      <c r="AC30" s="58">
        <v>5.2857142857142856</v>
      </c>
      <c r="AD30" s="43"/>
      <c r="AE30" s="63"/>
      <c r="AF30" s="58">
        <v>4.9333333333333336</v>
      </c>
      <c r="AG30" s="58">
        <v>5.2666666666666666</v>
      </c>
      <c r="AH30" s="41">
        <v>5.333333333333333</v>
      </c>
      <c r="AI30" s="43"/>
      <c r="AJ30" s="63" t="str">
        <f t="shared" si="0"/>
        <v xml:space="preserve"> </v>
      </c>
      <c r="AK30" s="41">
        <v>4.8770491803278686</v>
      </c>
      <c r="AL30" s="41">
        <v>5.1229508196721314</v>
      </c>
      <c r="AM30" s="41">
        <v>4.9918032786885247</v>
      </c>
      <c r="AN30" s="43"/>
      <c r="AO30" s="63" t="str">
        <f t="shared" si="21"/>
        <v xml:space="preserve"> </v>
      </c>
      <c r="AP30" s="41">
        <v>5.4285714285714288</v>
      </c>
      <c r="AQ30" s="41">
        <v>5.4285714285714288</v>
      </c>
      <c r="AR30" s="58">
        <v>5.4285714285714288</v>
      </c>
      <c r="AS30" s="43"/>
      <c r="AT30" s="63" t="str">
        <f t="shared" si="1"/>
        <v xml:space="preserve"> </v>
      </c>
      <c r="AU30" s="58">
        <v>5.4</v>
      </c>
      <c r="AV30" s="58">
        <v>5.5333333333333332</v>
      </c>
      <c r="AW30" s="58">
        <v>5.4666666666666668</v>
      </c>
      <c r="AX30" s="58">
        <v>5.1212121212121211</v>
      </c>
      <c r="AY30" s="43"/>
      <c r="AZ30" s="63" t="str">
        <f t="shared" si="2"/>
        <v xml:space="preserve"> </v>
      </c>
      <c r="BA30" s="58">
        <v>4.7</v>
      </c>
      <c r="BB30" s="58">
        <v>4.625</v>
      </c>
      <c r="BC30" s="58">
        <v>5.625</v>
      </c>
      <c r="BD30" s="43"/>
      <c r="BE30" s="63" t="str">
        <f t="shared" si="3"/>
        <v xml:space="preserve"> </v>
      </c>
      <c r="BF30" s="41">
        <v>3.4444444444444446</v>
      </c>
      <c r="BG30" s="41">
        <v>3.6111111111111112</v>
      </c>
      <c r="BH30" s="41">
        <v>3.4444444444444446</v>
      </c>
      <c r="BI30" s="41">
        <v>5.1527777777777777</v>
      </c>
      <c r="BJ30" s="58">
        <v>5.0547945205479454</v>
      </c>
      <c r="BK30" s="58">
        <v>4.6944444444444446</v>
      </c>
      <c r="BL30" s="58">
        <v>4.0857142857142854</v>
      </c>
      <c r="BM30" s="58">
        <v>4.9420289855072461</v>
      </c>
      <c r="BN30" s="41">
        <v>4.9838709677419351</v>
      </c>
      <c r="BO30" s="41">
        <v>5.4411764705882355</v>
      </c>
      <c r="BP30" s="41">
        <v>3.96875</v>
      </c>
      <c r="BQ30" s="41">
        <v>4.453125</v>
      </c>
      <c r="BR30" s="41">
        <v>4.5570000000000004</v>
      </c>
      <c r="BS30" s="58">
        <v>4.746478873239437</v>
      </c>
      <c r="BT30" s="58">
        <v>4.5125000000000002</v>
      </c>
      <c r="BU30" s="58">
        <v>4.5443037974683547</v>
      </c>
      <c r="BV30" s="58">
        <v>5.2378048780487809</v>
      </c>
      <c r="BW30" s="58">
        <v>4.3696969696969701</v>
      </c>
      <c r="BX30" s="58"/>
      <c r="BY30" s="58"/>
      <c r="BZ30" s="58"/>
      <c r="CA30" s="58">
        <v>4.8013245033112586</v>
      </c>
      <c r="CB30" s="58">
        <v>4.602739726027397</v>
      </c>
      <c r="CC30" s="58">
        <v>4.5172413793103452</v>
      </c>
      <c r="CD30" s="41">
        <v>4.3214285714285712</v>
      </c>
      <c r="CE30" s="41">
        <v>4.7948717948717947</v>
      </c>
      <c r="CF30" s="43"/>
      <c r="CG30" s="43"/>
      <c r="CH30" s="43"/>
      <c r="CI30" s="43"/>
      <c r="CJ30" s="58">
        <v>4.4529411764705884</v>
      </c>
      <c r="CK30" s="58">
        <v>5.0283018867924527</v>
      </c>
      <c r="CL30" s="58">
        <v>5.1962616822429908</v>
      </c>
      <c r="CM30" s="58">
        <v>4.2075471698113205</v>
      </c>
      <c r="CN30" s="58">
        <v>4.575949367088608</v>
      </c>
      <c r="CO30" s="41">
        <v>5.5939393939393938</v>
      </c>
      <c r="CP30" s="41">
        <v>5.5246913580246915</v>
      </c>
      <c r="CQ30" s="41">
        <v>5.5428571428571427</v>
      </c>
      <c r="CR30" s="43"/>
      <c r="CS30" s="63" t="str">
        <f t="shared" si="22"/>
        <v xml:space="preserve"> </v>
      </c>
      <c r="CT30" s="43"/>
      <c r="CU30" s="43"/>
      <c r="CV30" s="43"/>
      <c r="CW30" s="43"/>
      <c r="CX30" s="58">
        <v>4.8793103448275863</v>
      </c>
      <c r="CY30" s="41">
        <v>4.8275862068965516</v>
      </c>
      <c r="CZ30" s="41">
        <v>4.8647058823529408</v>
      </c>
      <c r="DA30" s="43"/>
      <c r="DB30" s="63" t="str">
        <f t="shared" si="4"/>
        <v xml:space="preserve"> </v>
      </c>
      <c r="DC30" s="58">
        <v>5.0294117647058822</v>
      </c>
      <c r="DD30" s="58">
        <v>5.382352941176471</v>
      </c>
      <c r="DE30" s="41">
        <v>5.5</v>
      </c>
      <c r="DF30" s="43"/>
      <c r="DG30" s="63" t="str">
        <f t="shared" si="5"/>
        <v xml:space="preserve"> </v>
      </c>
      <c r="DH30" s="58"/>
      <c r="DI30" s="58"/>
      <c r="DJ30" s="58"/>
      <c r="DK30" s="43"/>
      <c r="DL30" s="63" t="str">
        <f t="shared" si="6"/>
        <v xml:space="preserve"> </v>
      </c>
      <c r="DM30" s="58"/>
      <c r="DN30" s="58"/>
      <c r="DO30" s="58"/>
      <c r="DP30" s="58"/>
      <c r="DQ30" s="58"/>
      <c r="DR30" s="41"/>
      <c r="DS30" s="41"/>
      <c r="DT30" s="41"/>
      <c r="DU30" s="43"/>
      <c r="DV30" s="63" t="str">
        <f t="shared" si="7"/>
        <v xml:space="preserve"> </v>
      </c>
      <c r="DW30" s="41"/>
      <c r="DX30" s="58"/>
      <c r="DY30" s="41">
        <v>5.3658536585365857</v>
      </c>
      <c r="DZ30" s="43"/>
      <c r="EA30" s="63" t="str">
        <f t="shared" si="8"/>
        <v xml:space="preserve"> </v>
      </c>
      <c r="EB30" s="81">
        <v>5.4</v>
      </c>
      <c r="EC30" s="81">
        <v>5.382352941176471</v>
      </c>
      <c r="ED30" s="58">
        <v>5.5882352941176467</v>
      </c>
      <c r="EE30" s="43"/>
      <c r="EF30" s="63" t="str">
        <f t="shared" si="9"/>
        <v xml:space="preserve"> </v>
      </c>
      <c r="EG30" s="58">
        <v>5.4</v>
      </c>
      <c r="EH30" s="58">
        <v>5.6071428571428568</v>
      </c>
      <c r="EI30" s="58">
        <v>5.6551724137931032</v>
      </c>
      <c r="EJ30" s="43"/>
      <c r="EK30" s="63" t="str">
        <f t="shared" si="10"/>
        <v xml:space="preserve"> </v>
      </c>
      <c r="EL30" s="58">
        <v>5.5945945945945947</v>
      </c>
      <c r="EM30" s="58">
        <v>5.6216216216216219</v>
      </c>
      <c r="EN30" s="43"/>
      <c r="EO30" s="63" t="str">
        <f t="shared" si="11"/>
        <v xml:space="preserve"> </v>
      </c>
      <c r="EP30" s="58">
        <v>5.8</v>
      </c>
      <c r="EQ30" s="80">
        <v>5.7333333333333334</v>
      </c>
      <c r="ER30" s="39"/>
      <c r="ES30" s="63" t="str">
        <f t="shared" si="12"/>
        <v xml:space="preserve"> </v>
      </c>
      <c r="ET30" s="80">
        <v>5.2894736842105265</v>
      </c>
      <c r="EU30" s="58">
        <v>5.6052631578947372</v>
      </c>
      <c r="EV30" s="41">
        <v>5.5789473684210522</v>
      </c>
      <c r="EW30" s="43"/>
      <c r="EX30" s="63" t="str">
        <f t="shared" si="13"/>
        <v xml:space="preserve"> </v>
      </c>
      <c r="EY30" s="41">
        <v>5.3461538461538458</v>
      </c>
      <c r="EZ30" s="41">
        <v>5.5</v>
      </c>
      <c r="FA30" s="41">
        <v>5.4615384615384617</v>
      </c>
      <c r="FB30" s="43"/>
      <c r="FC30" s="63" t="str">
        <f t="shared" si="14"/>
        <v xml:space="preserve"> </v>
      </c>
      <c r="FD30" s="41">
        <v>5.4444444444444446</v>
      </c>
      <c r="FE30" s="41">
        <v>5.8888888888888893</v>
      </c>
      <c r="FF30" s="41">
        <v>5.7777777777777777</v>
      </c>
      <c r="FG30" s="43"/>
      <c r="FH30" s="63" t="str">
        <f t="shared" si="15"/>
        <v xml:space="preserve"> </v>
      </c>
      <c r="FI30" s="41">
        <v>5.75</v>
      </c>
      <c r="FJ30" s="41">
        <v>6</v>
      </c>
      <c r="FK30" s="41">
        <v>6</v>
      </c>
      <c r="FL30" s="43"/>
      <c r="FM30" s="63" t="str">
        <f t="shared" si="16"/>
        <v xml:space="preserve"> </v>
      </c>
      <c r="FN30" s="41">
        <v>5.5454545454545459</v>
      </c>
      <c r="FO30" s="41">
        <v>5.8181818181818183</v>
      </c>
      <c r="FP30" s="58">
        <v>5.7272727272727275</v>
      </c>
      <c r="FQ30" s="43"/>
      <c r="FR30" s="63" t="str">
        <f t="shared" si="17"/>
        <v xml:space="preserve"> </v>
      </c>
      <c r="FS30" s="58">
        <v>5.416666666666667</v>
      </c>
      <c r="FT30" s="58">
        <v>5.583333333333333</v>
      </c>
      <c r="FU30" s="43"/>
      <c r="FV30" s="63" t="str">
        <f t="shared" si="18"/>
        <v xml:space="preserve"> </v>
      </c>
      <c r="FW30" s="58">
        <v>5.5454545454545459</v>
      </c>
      <c r="FX30" s="58">
        <v>5.6363636363636367</v>
      </c>
      <c r="FY30" s="58"/>
      <c r="FZ30" s="58">
        <v>5</v>
      </c>
      <c r="GA30" s="58">
        <v>5.32</v>
      </c>
      <c r="GB30" s="41">
        <v>4.8916666666666666</v>
      </c>
      <c r="GC30" s="41"/>
      <c r="GD30" s="41">
        <v>5.2416666666666663</v>
      </c>
      <c r="GE30" s="41"/>
      <c r="GF30" s="41"/>
      <c r="GG30" s="58"/>
      <c r="GH30" s="58"/>
      <c r="GI30" s="58"/>
      <c r="GJ30" s="58">
        <v>4.9220779220779223</v>
      </c>
      <c r="GK30" s="41">
        <v>4.7297297297297298</v>
      </c>
      <c r="GL30" s="46">
        <v>4.9834710743801649</v>
      </c>
      <c r="GM30" s="41"/>
      <c r="GN30" s="41"/>
      <c r="GO30" s="41">
        <v>4.8117647058823527</v>
      </c>
      <c r="GP30" s="43">
        <v>0.15789473684210525</v>
      </c>
      <c r="GQ30" s="43">
        <v>0.34502923976608185</v>
      </c>
      <c r="GR30" s="83">
        <v>0.41520467836257308</v>
      </c>
      <c r="GS30" s="43">
        <v>7.6023391812865493E-2</v>
      </c>
      <c r="GT30" s="84"/>
      <c r="GU30" s="41">
        <v>5.0352941176470587</v>
      </c>
      <c r="GV30" s="41">
        <v>4.9647058823529413</v>
      </c>
      <c r="GW30" s="41">
        <v>4.7705882352941176</v>
      </c>
      <c r="GX30" s="41">
        <v>5.1058823529411761</v>
      </c>
      <c r="GY30" s="41">
        <v>5.1117647058823525</v>
      </c>
      <c r="GZ30" s="41">
        <v>5.5333333333333332</v>
      </c>
      <c r="HA30" s="41">
        <v>5.158823529411765</v>
      </c>
    </row>
    <row r="31" spans="1:209" x14ac:dyDescent="0.3">
      <c r="A31" s="89" t="s">
        <v>408</v>
      </c>
      <c r="B31" s="39">
        <v>0.98222222222222222</v>
      </c>
      <c r="C31" s="39">
        <v>1.7777777777777778E-2</v>
      </c>
      <c r="D31" s="39">
        <v>0.45333333333333331</v>
      </c>
      <c r="E31" s="39">
        <v>0.23333333333333334</v>
      </c>
      <c r="F31" s="39">
        <v>6.4444444444444443E-2</v>
      </c>
      <c r="G31" s="39">
        <v>0.13555555555555557</v>
      </c>
      <c r="H31" s="39">
        <v>0.11333333333333333</v>
      </c>
      <c r="I31" s="39">
        <v>0.38165680473372782</v>
      </c>
      <c r="J31" s="39">
        <v>0.61834319526627224</v>
      </c>
      <c r="K31" s="39">
        <v>4.4444444444444446E-2</v>
      </c>
      <c r="L31" s="39">
        <v>0.13111111111111112</v>
      </c>
      <c r="M31" s="39">
        <v>0.2088888888888889</v>
      </c>
      <c r="N31" s="39">
        <v>0.61555555555555552</v>
      </c>
      <c r="O31" s="39">
        <v>0.23333333333333334</v>
      </c>
      <c r="P31" s="39">
        <v>0.76666666666666672</v>
      </c>
      <c r="Q31" s="41">
        <v>4.7</v>
      </c>
      <c r="R31" s="41">
        <v>4.916666666666667</v>
      </c>
      <c r="S31" s="41">
        <v>4.916666666666667</v>
      </c>
      <c r="T31" s="43">
        <v>0.66666666666666663</v>
      </c>
      <c r="U31" s="43">
        <f t="shared" si="23"/>
        <v>0.33333333333333337</v>
      </c>
      <c r="V31" s="41">
        <v>4.2888888888888888</v>
      </c>
      <c r="W31" s="41">
        <v>4.4444444444444446</v>
      </c>
      <c r="X31" s="41">
        <v>4.1888888888888891</v>
      </c>
      <c r="Y31" s="43">
        <v>0.79699248120300747</v>
      </c>
      <c r="Z31" s="63">
        <f t="shared" si="19"/>
        <v>0.20300751879699253</v>
      </c>
      <c r="AA31" s="41">
        <v>4.1503759398496243</v>
      </c>
      <c r="AB31" s="58">
        <v>4.3609022556390977</v>
      </c>
      <c r="AC31" s="58">
        <v>4.2706766917293235</v>
      </c>
      <c r="AD31" s="43">
        <v>0.18852459016393441</v>
      </c>
      <c r="AE31" s="63">
        <f t="shared" si="20"/>
        <v>0.81147540983606559</v>
      </c>
      <c r="AF31" s="58">
        <v>4.2049180327868854</v>
      </c>
      <c r="AG31" s="58">
        <v>4.5737704918032787</v>
      </c>
      <c r="AH31" s="41">
        <v>4.4754098360655741</v>
      </c>
      <c r="AI31" s="43">
        <v>0.8810408921933085</v>
      </c>
      <c r="AJ31" s="63">
        <f t="shared" si="0"/>
        <v>0.1189591078066915</v>
      </c>
      <c r="AK31" s="41">
        <v>4.2602230483271377</v>
      </c>
      <c r="AL31" s="41">
        <v>4.5241635687732344</v>
      </c>
      <c r="AM31" s="41">
        <v>3.7100371747211898</v>
      </c>
      <c r="AN31" s="43">
        <v>0.79591836734693877</v>
      </c>
      <c r="AO31" s="63">
        <f t="shared" si="21"/>
        <v>0.20408163265306123</v>
      </c>
      <c r="AP31" s="41">
        <v>3.8673469387755102</v>
      </c>
      <c r="AQ31" s="41">
        <v>4.1530612244897958</v>
      </c>
      <c r="AR31" s="58">
        <v>3.3367346938775508</v>
      </c>
      <c r="AS31" s="43">
        <v>0.57499999999999996</v>
      </c>
      <c r="AT31" s="63">
        <f t="shared" si="1"/>
        <v>0.42500000000000004</v>
      </c>
      <c r="AU31" s="58">
        <v>3.8875000000000002</v>
      </c>
      <c r="AV31" s="58">
        <v>4.0125000000000002</v>
      </c>
      <c r="AW31" s="58">
        <v>3.9750000000000001</v>
      </c>
      <c r="AX31" s="58">
        <v>4.096774193548387</v>
      </c>
      <c r="AY31" s="43">
        <v>0.93061224489795913</v>
      </c>
      <c r="AZ31" s="63">
        <f t="shared" si="2"/>
        <v>6.9387755102040871E-2</v>
      </c>
      <c r="BA31" s="58">
        <v>3.7020408163265306</v>
      </c>
      <c r="BB31" s="58">
        <v>3.6816326530612247</v>
      </c>
      <c r="BC31" s="58">
        <v>4.6530612244897958</v>
      </c>
      <c r="BD31" s="43">
        <v>0.76506024096385539</v>
      </c>
      <c r="BE31" s="63">
        <f t="shared" si="3"/>
        <v>0.23493975903614461</v>
      </c>
      <c r="BF31" s="41">
        <v>3.8253012048192772</v>
      </c>
      <c r="BG31" s="41">
        <v>3.6204819277108435</v>
      </c>
      <c r="BH31" s="41">
        <v>3.3433734939759034</v>
      </c>
      <c r="BI31" s="41">
        <v>3.8545454545454545</v>
      </c>
      <c r="BJ31" s="58">
        <v>4.5662100456621006</v>
      </c>
      <c r="BK31" s="58">
        <v>3.8732718894009217</v>
      </c>
      <c r="BL31" s="58">
        <v>3.2371638141809291</v>
      </c>
      <c r="BM31" s="58">
        <v>4.1476997578692494</v>
      </c>
      <c r="BN31" s="41">
        <v>3.992287917737789</v>
      </c>
      <c r="BO31" s="41">
        <v>4.1889763779527556</v>
      </c>
      <c r="BP31" s="41">
        <v>4.5971223021582732</v>
      </c>
      <c r="BQ31" s="41">
        <v>4.2581395348837212</v>
      </c>
      <c r="BR31" s="41"/>
      <c r="BS31" s="58">
        <v>3.7933333333333334</v>
      </c>
      <c r="BT31" s="58">
        <v>3.9744779582366587</v>
      </c>
      <c r="BU31" s="58">
        <v>3.8881278538812785</v>
      </c>
      <c r="BV31" s="58">
        <v>4.4885844748858448</v>
      </c>
      <c r="BW31" s="58">
        <v>3.977578475336323</v>
      </c>
      <c r="BX31" s="58">
        <v>4.0493273542600896</v>
      </c>
      <c r="BY31" s="58">
        <v>3.9121951219512194</v>
      </c>
      <c r="BZ31" s="58"/>
      <c r="CA31" s="58">
        <v>4.0490196078431371</v>
      </c>
      <c r="CB31" s="58">
        <v>3.9113924050632911</v>
      </c>
      <c r="CC31" s="58">
        <v>3.901734104046243</v>
      </c>
      <c r="CD31" s="41">
        <v>3.7431192660550461</v>
      </c>
      <c r="CE31" s="41">
        <v>3.664233576642336</v>
      </c>
      <c r="CF31" s="43">
        <v>9.5652173913043481E-2</v>
      </c>
      <c r="CG31" s="43">
        <v>0.61739130434782608</v>
      </c>
      <c r="CH31" s="43">
        <v>0.21304347826086956</v>
      </c>
      <c r="CI31" s="43">
        <v>7.3913043478260873E-2</v>
      </c>
      <c r="CJ31" s="58">
        <v>3.7822222222222224</v>
      </c>
      <c r="CK31" s="58">
        <v>4.3256410256410254</v>
      </c>
      <c r="CL31" s="58">
        <v>4.1469072164948457</v>
      </c>
      <c r="CM31" s="58">
        <v>3.325242718446602</v>
      </c>
      <c r="CN31" s="58">
        <v>3.4240196078431371</v>
      </c>
      <c r="CO31" s="41">
        <v>4.6879432624113475</v>
      </c>
      <c r="CP31" s="41">
        <v>4.5485436893203888</v>
      </c>
      <c r="CQ31" s="41">
        <v>4.3677685950413228</v>
      </c>
      <c r="CR31" s="43">
        <v>0.46666666666666667</v>
      </c>
      <c r="CS31" s="63">
        <f t="shared" si="22"/>
        <v>0.53333333333333333</v>
      </c>
      <c r="CT31" s="43">
        <v>0.14666666666666667</v>
      </c>
      <c r="CU31" s="43">
        <v>2.2222222222222223E-2</v>
      </c>
      <c r="CV31" s="43">
        <v>0.33111111111111113</v>
      </c>
      <c r="CW31" s="43">
        <v>0.5</v>
      </c>
      <c r="CX31" s="58">
        <v>4.6392572944297079</v>
      </c>
      <c r="CY31" s="41">
        <v>4.5292553191489358</v>
      </c>
      <c r="CZ31" s="41">
        <v>3.9422222222222221</v>
      </c>
      <c r="DA31" s="43">
        <v>0.87179487179487181</v>
      </c>
      <c r="DB31" s="63">
        <f t="shared" si="4"/>
        <v>0.12820512820512819</v>
      </c>
      <c r="DC31" s="58">
        <v>4.1474358974358978</v>
      </c>
      <c r="DD31" s="58">
        <v>4.5320512820512819</v>
      </c>
      <c r="DE31" s="41">
        <v>4.5064102564102564</v>
      </c>
      <c r="DF31" s="43">
        <v>0.90532544378698221</v>
      </c>
      <c r="DG31" s="63">
        <f t="shared" si="5"/>
        <v>9.4674556213017791E-2</v>
      </c>
      <c r="DH31" s="58">
        <v>4.5828402366863905</v>
      </c>
      <c r="DI31" s="58">
        <v>4.7692307692307692</v>
      </c>
      <c r="DJ31" s="58">
        <v>4.609467455621302</v>
      </c>
      <c r="DK31" s="43">
        <v>0.7931034482758621</v>
      </c>
      <c r="DL31" s="63">
        <f t="shared" si="6"/>
        <v>0.2068965517241379</v>
      </c>
      <c r="DM31" s="58">
        <v>4.0114942528735629</v>
      </c>
      <c r="DN31" s="58">
        <v>4.3448275862068968</v>
      </c>
      <c r="DO31" s="58">
        <v>4.3563218390804597</v>
      </c>
      <c r="DP31" s="58">
        <v>4.0279720279720284</v>
      </c>
      <c r="DQ31" s="58">
        <v>3.7412587412587412</v>
      </c>
      <c r="DR31" s="41">
        <v>4.0769230769230766</v>
      </c>
      <c r="DS31" s="41">
        <v>4.1328671328671325</v>
      </c>
      <c r="DT31" s="41">
        <v>4.1640866873065017</v>
      </c>
      <c r="DU31" s="43">
        <v>0.67391304347826086</v>
      </c>
      <c r="DV31" s="63">
        <f t="shared" si="7"/>
        <v>0.32608695652173914</v>
      </c>
      <c r="DW31" s="58">
        <v>4.3405797101449277</v>
      </c>
      <c r="DX31" s="58">
        <v>4.3405797101449277</v>
      </c>
      <c r="DY31" s="41">
        <v>4.2734584450402142</v>
      </c>
      <c r="DZ31" s="43">
        <v>0.24456521739130435</v>
      </c>
      <c r="EA31" s="63">
        <f t="shared" si="8"/>
        <v>0.75543478260869568</v>
      </c>
      <c r="EB31" s="81">
        <v>3.527173913043478</v>
      </c>
      <c r="EC31" s="81">
        <v>3.277173913043478</v>
      </c>
      <c r="ED31" s="58">
        <v>3.4891304347826089</v>
      </c>
      <c r="EE31" s="43">
        <v>0.21739130434782608</v>
      </c>
      <c r="EF31" s="63">
        <f t="shared" si="9"/>
        <v>0.78260869565217395</v>
      </c>
      <c r="EG31" s="58">
        <v>3.4836956521739131</v>
      </c>
      <c r="EH31" s="58">
        <v>3.2608695652173911</v>
      </c>
      <c r="EI31" s="58">
        <v>3.4945652173913042</v>
      </c>
      <c r="EJ31" s="43">
        <v>0.29813664596273293</v>
      </c>
      <c r="EK31" s="63">
        <f t="shared" si="10"/>
        <v>0.70186335403726707</v>
      </c>
      <c r="EL31" s="58">
        <v>3.627329192546584</v>
      </c>
      <c r="EM31" s="58">
        <v>3.68944099378882</v>
      </c>
      <c r="EN31" s="43">
        <v>0.2236024844720497</v>
      </c>
      <c r="EO31" s="63">
        <f t="shared" si="11"/>
        <v>0.77639751552795033</v>
      </c>
      <c r="EP31" s="58">
        <v>3.4596273291925468</v>
      </c>
      <c r="EQ31" s="80">
        <v>3.5776397515527951</v>
      </c>
      <c r="ER31" s="39">
        <v>0.63975155279503104</v>
      </c>
      <c r="ES31" s="63">
        <f t="shared" si="12"/>
        <v>0.36024844720496896</v>
      </c>
      <c r="ET31" s="80">
        <v>3.5652173913043477</v>
      </c>
      <c r="EU31" s="58">
        <v>3.7577639751552794</v>
      </c>
      <c r="EV31" s="41">
        <v>3.7142857142857144</v>
      </c>
      <c r="EW31" s="43">
        <v>0.47826086956521741</v>
      </c>
      <c r="EX31" s="63">
        <f t="shared" si="13"/>
        <v>0.52173913043478259</v>
      </c>
      <c r="EY31" s="41">
        <v>3.5279503105590062</v>
      </c>
      <c r="EZ31" s="41">
        <v>3.6645962732919255</v>
      </c>
      <c r="FA31" s="41">
        <v>3.658385093167702</v>
      </c>
      <c r="FB31" s="43">
        <v>0.37349397590361444</v>
      </c>
      <c r="FC31" s="63">
        <f t="shared" si="14"/>
        <v>0.62650602409638556</v>
      </c>
      <c r="FD31" s="41">
        <v>3.4216867469879517</v>
      </c>
      <c r="FE31" s="41">
        <v>3.6385542168674698</v>
      </c>
      <c r="FF31" s="41">
        <v>3.5662650602409638</v>
      </c>
      <c r="FG31" s="43">
        <v>0.22500000000000001</v>
      </c>
      <c r="FH31" s="63">
        <f t="shared" si="15"/>
        <v>0.77500000000000002</v>
      </c>
      <c r="FI31" s="41">
        <v>3.6375000000000002</v>
      </c>
      <c r="FJ31" s="41">
        <v>3.7124999999999999</v>
      </c>
      <c r="FK31" s="41">
        <v>3.7</v>
      </c>
      <c r="FL31" s="43">
        <v>0.39560439560439559</v>
      </c>
      <c r="FM31" s="63">
        <f t="shared" si="16"/>
        <v>0.60439560439560447</v>
      </c>
      <c r="FN31" s="41">
        <v>3.5384615384615383</v>
      </c>
      <c r="FO31" s="41">
        <v>3.7032967032967035</v>
      </c>
      <c r="FP31" s="58">
        <v>3.6923076923076925</v>
      </c>
      <c r="FQ31" s="43">
        <v>0.43689320388349512</v>
      </c>
      <c r="FR31" s="63">
        <f t="shared" si="17"/>
        <v>0.56310679611650483</v>
      </c>
      <c r="FS31" s="58">
        <v>4.3009708737864081</v>
      </c>
      <c r="FT31" s="58">
        <v>4.2621359223300974</v>
      </c>
      <c r="FU31" s="43">
        <v>0.60769230769230764</v>
      </c>
      <c r="FV31" s="63">
        <f t="shared" si="18"/>
        <v>0.39230769230769236</v>
      </c>
      <c r="FW31" s="58">
        <v>4.2153846153846155</v>
      </c>
      <c r="FX31" s="58">
        <v>4.2384615384615385</v>
      </c>
      <c r="FY31" s="58">
        <v>3.5413533834586466</v>
      </c>
      <c r="FZ31" s="58">
        <v>3.721311475409836</v>
      </c>
      <c r="GA31" s="58">
        <v>3.58</v>
      </c>
      <c r="GB31" s="41">
        <v>4.9603960396039604</v>
      </c>
      <c r="GC31" s="41">
        <v>4.4059405940594063</v>
      </c>
      <c r="GD31" s="41">
        <v>4.7079207920792081</v>
      </c>
      <c r="GE31" s="41">
        <v>4.5632653061224486</v>
      </c>
      <c r="GF31" s="41">
        <v>4.4122448979591837</v>
      </c>
      <c r="GG31" s="58">
        <v>4.5673469387755103</v>
      </c>
      <c r="GH31" s="58">
        <v>4.1265306122448981</v>
      </c>
      <c r="GI31" s="58">
        <v>4.5714285714285712</v>
      </c>
      <c r="GJ31" s="58">
        <v>4.7294117647058824</v>
      </c>
      <c r="GK31" s="41">
        <v>4.6705882352941197</v>
      </c>
      <c r="GL31" s="46">
        <v>4.7152317880794703</v>
      </c>
      <c r="GM31" s="41">
        <v>3.9493087557603688</v>
      </c>
      <c r="GN31" s="41">
        <v>4.321596244131455</v>
      </c>
      <c r="GO31" s="41"/>
      <c r="GP31" s="43">
        <v>8.666666666666667E-2</v>
      </c>
      <c r="GQ31" s="43">
        <v>0.24888888888888888</v>
      </c>
      <c r="GR31" s="83">
        <v>0.34</v>
      </c>
      <c r="GS31" s="43">
        <v>8.666666666666667E-2</v>
      </c>
      <c r="GT31" s="43">
        <v>0.23777777777777778</v>
      </c>
      <c r="GU31" s="58">
        <v>4.8533333333333335</v>
      </c>
      <c r="GV31" s="41">
        <v>4.6355555555555554</v>
      </c>
      <c r="GW31" s="41">
        <v>4.5</v>
      </c>
      <c r="GX31" s="41">
        <v>5.1577777777777776</v>
      </c>
      <c r="GY31" s="41">
        <v>5.08</v>
      </c>
      <c r="GZ31" s="41">
        <v>5.1955555555555559</v>
      </c>
      <c r="HA31" s="41">
        <v>5</v>
      </c>
    </row>
    <row r="32" spans="1:209" x14ac:dyDescent="0.3">
      <c r="A32" s="89" t="s">
        <v>409</v>
      </c>
      <c r="B32" s="39">
        <v>0.99103942652329746</v>
      </c>
      <c r="C32" s="39">
        <v>8.9605734767025085E-3</v>
      </c>
      <c r="D32" s="39">
        <v>0.35663082437275984</v>
      </c>
      <c r="E32" s="39">
        <v>0.14336917562724014</v>
      </c>
      <c r="F32" s="39">
        <v>5.3763440860215055E-2</v>
      </c>
      <c r="G32" s="39">
        <v>0.23476702508960573</v>
      </c>
      <c r="H32" s="39">
        <v>0.17204301075268819</v>
      </c>
      <c r="I32" s="39">
        <v>0.32616487455197135</v>
      </c>
      <c r="J32" s="39">
        <v>0.6738351254480287</v>
      </c>
      <c r="K32" s="39">
        <v>2.2443890274314215E-2</v>
      </c>
      <c r="L32" s="39">
        <v>8.9775561097256859E-2</v>
      </c>
      <c r="M32" s="39">
        <v>0.22942643391521197</v>
      </c>
      <c r="N32" s="39">
        <v>0.65835411471321692</v>
      </c>
      <c r="O32" s="61"/>
      <c r="P32" s="61"/>
      <c r="Q32" s="80">
        <v>4.17741935483871</v>
      </c>
      <c r="R32" s="80">
        <v>4.419354838709677</v>
      </c>
      <c r="S32" s="41">
        <v>4.4838709677419351</v>
      </c>
      <c r="T32" s="42"/>
      <c r="U32" s="42"/>
      <c r="V32" s="41">
        <v>4.1021897810218979</v>
      </c>
      <c r="W32" s="41">
        <v>4.2627737226277373</v>
      </c>
      <c r="X32" s="41">
        <v>4.1678832116788325</v>
      </c>
      <c r="Y32" s="42"/>
      <c r="Z32" s="68"/>
      <c r="AA32" s="41">
        <v>3.5828571428571427</v>
      </c>
      <c r="AB32" s="58">
        <v>3.8742857142857141</v>
      </c>
      <c r="AC32" s="58">
        <v>3.6228571428571428</v>
      </c>
      <c r="AD32" s="43"/>
      <c r="AE32" s="63"/>
      <c r="AF32" s="58">
        <v>4.0365853658536581</v>
      </c>
      <c r="AG32" s="58">
        <v>4.4024390243902438</v>
      </c>
      <c r="AH32" s="58">
        <v>4.4146341463414638</v>
      </c>
      <c r="AI32" s="43"/>
      <c r="AJ32" s="63" t="str">
        <f t="shared" si="0"/>
        <v xml:space="preserve"> </v>
      </c>
      <c r="AK32" s="58">
        <v>2.8693693693693691</v>
      </c>
      <c r="AL32" s="41">
        <v>2.9728506787330318</v>
      </c>
      <c r="AM32" s="58">
        <v>2.0157657657657659</v>
      </c>
      <c r="AN32" s="43"/>
      <c r="AO32" s="63" t="str">
        <f t="shared" si="21"/>
        <v xml:space="preserve"> </v>
      </c>
      <c r="AP32" s="58">
        <v>3.0909090909090908</v>
      </c>
      <c r="AQ32" s="58">
        <v>3.1909090909090909</v>
      </c>
      <c r="AR32" s="58">
        <v>2.4545454545454546</v>
      </c>
      <c r="AS32" s="43"/>
      <c r="AT32" s="63" t="str">
        <f t="shared" si="1"/>
        <v xml:space="preserve"> </v>
      </c>
      <c r="AU32" s="41">
        <v>2.4925373134328357</v>
      </c>
      <c r="AV32" s="41">
        <v>2.5522388059701493</v>
      </c>
      <c r="AW32" s="41">
        <v>2.6212121212121211</v>
      </c>
      <c r="AX32" s="41">
        <v>3.322638146167558</v>
      </c>
      <c r="AY32" s="43"/>
      <c r="AZ32" s="63" t="str">
        <f t="shared" si="2"/>
        <v xml:space="preserve"> </v>
      </c>
      <c r="BA32" s="58">
        <v>2.6992481203007519</v>
      </c>
      <c r="BB32" s="58">
        <v>2.5977443609022557</v>
      </c>
      <c r="BC32" s="58">
        <v>4.2037735849056608</v>
      </c>
      <c r="BD32" s="43"/>
      <c r="BE32" s="63" t="str">
        <f t="shared" si="3"/>
        <v xml:space="preserve"> </v>
      </c>
      <c r="BF32" s="58">
        <v>3.144385026737968</v>
      </c>
      <c r="BG32" s="58">
        <v>3.4919786096256686</v>
      </c>
      <c r="BH32" s="58">
        <v>3.3529411764705883</v>
      </c>
      <c r="BI32" s="41">
        <v>3.4213381555153708</v>
      </c>
      <c r="BJ32" s="41">
        <v>3.9401088929219599</v>
      </c>
      <c r="BK32" s="41">
        <v>3.2684684684684684</v>
      </c>
      <c r="BL32" s="41">
        <v>3.0739371534195934</v>
      </c>
      <c r="BM32" s="58">
        <v>3.7284644194756553</v>
      </c>
      <c r="BN32" s="58">
        <v>4.1510638297872342</v>
      </c>
      <c r="BO32" s="41">
        <v>3.837092731829574</v>
      </c>
      <c r="BP32" s="58">
        <v>4.129032258064516</v>
      </c>
      <c r="BQ32" s="58">
        <v>3.5968992248062017</v>
      </c>
      <c r="BR32" s="58">
        <v>2.5310734463276838</v>
      </c>
      <c r="BS32" s="58">
        <v>3.2114695340501793</v>
      </c>
      <c r="BT32" s="58">
        <v>3.3419117647058822</v>
      </c>
      <c r="BU32" s="58">
        <v>3.2750455373406191</v>
      </c>
      <c r="BV32" s="58">
        <v>4.3222836095764272</v>
      </c>
      <c r="BW32" s="58">
        <v>3.6781193490054251</v>
      </c>
      <c r="BX32" s="41">
        <v>3.3856088560885609</v>
      </c>
      <c r="BY32" s="41">
        <v>3.4707112970711296</v>
      </c>
      <c r="BZ32" s="41">
        <v>3.6187050359712232</v>
      </c>
      <c r="CA32" s="58">
        <v>3.8787878787878789</v>
      </c>
      <c r="CB32" s="58">
        <v>3.8126315789473684</v>
      </c>
      <c r="CC32" s="58">
        <v>3.9368421052631577</v>
      </c>
      <c r="CD32" s="58">
        <v>3.7850467289719627</v>
      </c>
      <c r="CE32" s="41">
        <v>3.5615384615384613</v>
      </c>
      <c r="CF32" s="43">
        <v>0.30601092896174864</v>
      </c>
      <c r="CG32" s="43">
        <v>0.45901639344262296</v>
      </c>
      <c r="CH32" s="43">
        <v>0.15300546448087432</v>
      </c>
      <c r="CI32" s="43">
        <v>8.1967213114754092E-2</v>
      </c>
      <c r="CJ32" s="58">
        <v>3.5701438848920861</v>
      </c>
      <c r="CK32" s="58">
        <v>4.6766467065868262</v>
      </c>
      <c r="CL32" s="58">
        <v>4.6100000000000003</v>
      </c>
      <c r="CM32" s="58">
        <v>3.4828244274809159</v>
      </c>
      <c r="CN32" s="41">
        <v>3.5105162523900573</v>
      </c>
      <c r="CO32" s="41">
        <v>3.8986866791744839</v>
      </c>
      <c r="CP32" s="41">
        <v>4.0622568093385212</v>
      </c>
      <c r="CQ32" s="58">
        <v>4.25</v>
      </c>
      <c r="CR32" s="43"/>
      <c r="CS32" s="63" t="str">
        <f t="shared" si="22"/>
        <v xml:space="preserve"> </v>
      </c>
      <c r="CT32" s="43">
        <v>0.22743682310469315</v>
      </c>
      <c r="CU32" s="43">
        <v>1.8050541516245487E-2</v>
      </c>
      <c r="CV32" s="43">
        <v>0.40794223826714804</v>
      </c>
      <c r="CW32" s="43">
        <v>0.34657039711191334</v>
      </c>
      <c r="CX32" s="41">
        <v>4.3829787234042552</v>
      </c>
      <c r="CY32" s="58">
        <v>4.2870588235294118</v>
      </c>
      <c r="CZ32" s="58">
        <v>3.8700361010830324</v>
      </c>
      <c r="DA32" s="43"/>
      <c r="DB32" s="63" t="str">
        <f t="shared" si="4"/>
        <v xml:space="preserve"> </v>
      </c>
      <c r="DC32" s="58">
        <v>3.6949152542372881</v>
      </c>
      <c r="DD32" s="58">
        <v>3.8813559322033897</v>
      </c>
      <c r="DE32" s="58">
        <v>3.9658119658119659</v>
      </c>
      <c r="DF32" s="43"/>
      <c r="DG32" s="63" t="str">
        <f t="shared" si="5"/>
        <v xml:space="preserve"> </v>
      </c>
      <c r="DH32" s="58">
        <v>3.8626865671641792</v>
      </c>
      <c r="DI32" s="41">
        <v>3.6946107784431139</v>
      </c>
      <c r="DJ32" s="41">
        <v>3.8263473053892216</v>
      </c>
      <c r="DK32" s="43"/>
      <c r="DL32" s="63" t="str">
        <f t="shared" si="6"/>
        <v xml:space="preserve"> </v>
      </c>
      <c r="DM32" s="41">
        <v>3.2388059701492535</v>
      </c>
      <c r="DN32" s="41">
        <v>3.5820895522388061</v>
      </c>
      <c r="DO32" s="41">
        <v>3.6268656716417911</v>
      </c>
      <c r="DP32" s="41">
        <v>3.5714285714285716</v>
      </c>
      <c r="DQ32" s="41">
        <v>3.4841269841269842</v>
      </c>
      <c r="DR32" s="81">
        <v>3.6984126984126986</v>
      </c>
      <c r="DS32" s="81">
        <v>3.68</v>
      </c>
      <c r="DT32" s="58">
        <v>3.9375</v>
      </c>
      <c r="DU32" s="39"/>
      <c r="DV32" s="63" t="str">
        <f t="shared" si="7"/>
        <v xml:space="preserve"> </v>
      </c>
      <c r="DW32" s="58">
        <v>3.7685185185185186</v>
      </c>
      <c r="DX32" s="58">
        <v>3.8018867924528301</v>
      </c>
      <c r="DY32" s="58">
        <v>3.7673545966228894</v>
      </c>
      <c r="DZ32" s="43"/>
      <c r="EA32" s="63" t="str">
        <f t="shared" si="8"/>
        <v xml:space="preserve"> </v>
      </c>
      <c r="EB32" s="58">
        <v>3.9415584415584415</v>
      </c>
      <c r="EC32" s="58">
        <v>3.883116883116883</v>
      </c>
      <c r="ED32" s="58">
        <v>3.8366013071895426</v>
      </c>
      <c r="EE32" s="43"/>
      <c r="EF32" s="63" t="str">
        <f t="shared" si="9"/>
        <v xml:space="preserve"> </v>
      </c>
      <c r="EG32" s="80">
        <v>4.0064935064935066</v>
      </c>
      <c r="EH32" s="80">
        <v>3.7987012987012987</v>
      </c>
      <c r="EI32" s="58">
        <v>3.8376623376623376</v>
      </c>
      <c r="EJ32" s="43"/>
      <c r="EK32" s="63" t="str">
        <f t="shared" si="10"/>
        <v xml:space="preserve"> </v>
      </c>
      <c r="EL32" s="41">
        <v>3.9555555555555557</v>
      </c>
      <c r="EM32" s="41">
        <v>4.0296296296296292</v>
      </c>
      <c r="EN32" s="43"/>
      <c r="EO32" s="63" t="str">
        <f t="shared" si="11"/>
        <v xml:space="preserve"> </v>
      </c>
      <c r="EP32" s="41">
        <v>3.9191176470588234</v>
      </c>
      <c r="EQ32" s="41">
        <v>3.9632352941176472</v>
      </c>
      <c r="ER32" s="43"/>
      <c r="ES32" s="63" t="str">
        <f t="shared" si="12"/>
        <v xml:space="preserve"> </v>
      </c>
      <c r="ET32" s="41">
        <v>3.5813953488372094</v>
      </c>
      <c r="EU32" s="41">
        <v>4</v>
      </c>
      <c r="EV32" s="41">
        <v>3.9230769230769229</v>
      </c>
      <c r="EW32" s="43"/>
      <c r="EX32" s="63" t="str">
        <f t="shared" si="13"/>
        <v xml:space="preserve"> </v>
      </c>
      <c r="EY32" s="41">
        <v>3.5833333333333335</v>
      </c>
      <c r="EZ32" s="41">
        <v>3.9545454545454546</v>
      </c>
      <c r="FA32" s="41">
        <v>3.9318181818181817</v>
      </c>
      <c r="FB32" s="43"/>
      <c r="FC32" s="63" t="str">
        <f t="shared" si="14"/>
        <v xml:space="preserve"> </v>
      </c>
      <c r="FD32" s="41">
        <v>3.4318181818181817</v>
      </c>
      <c r="FE32" s="41">
        <v>3.5909090909090908</v>
      </c>
      <c r="FF32" s="58">
        <v>3.5454545454545454</v>
      </c>
      <c r="FG32" s="43"/>
      <c r="FH32" s="63" t="str">
        <f t="shared" si="15"/>
        <v xml:space="preserve"> </v>
      </c>
      <c r="FI32" s="58">
        <v>3.2749999999999999</v>
      </c>
      <c r="FJ32" s="58">
        <v>3.5</v>
      </c>
      <c r="FK32" s="58">
        <v>3.5</v>
      </c>
      <c r="FL32" s="43"/>
      <c r="FM32" s="63" t="str">
        <f t="shared" si="16"/>
        <v xml:space="preserve"> </v>
      </c>
      <c r="FN32" s="58">
        <v>3.5849056603773586</v>
      </c>
      <c r="FO32" s="58">
        <v>4.1886792452830193</v>
      </c>
      <c r="FP32" s="58">
        <v>3.8867924528301887</v>
      </c>
      <c r="FQ32" s="43"/>
      <c r="FR32" s="63" t="str">
        <f t="shared" si="17"/>
        <v xml:space="preserve"> </v>
      </c>
      <c r="FS32" s="58">
        <v>4.3461538461538458</v>
      </c>
      <c r="FT32" s="41">
        <v>4.615384615384615</v>
      </c>
      <c r="FU32" s="43"/>
      <c r="FV32" s="63" t="str">
        <f t="shared" si="18"/>
        <v xml:space="preserve"> </v>
      </c>
      <c r="FW32" s="41">
        <v>3.9183673469387754</v>
      </c>
      <c r="FX32" s="41">
        <v>4.0816326530612246</v>
      </c>
      <c r="FY32" s="41">
        <v>3.6956521739130435</v>
      </c>
      <c r="FZ32" s="41">
        <v>3.5590551181102361</v>
      </c>
      <c r="GA32" s="58">
        <v>3.5974025974025974</v>
      </c>
      <c r="GB32" s="58">
        <v>4.9807692307692308</v>
      </c>
      <c r="GC32" s="58">
        <v>4.3717948717948714</v>
      </c>
      <c r="GD32" s="58">
        <v>4.9358974358974361</v>
      </c>
      <c r="GE32" s="41">
        <v>4.889380530973451</v>
      </c>
      <c r="GF32" s="41">
        <v>4.9292035398230087</v>
      </c>
      <c r="GG32" s="41">
        <v>4.9601769911504423</v>
      </c>
      <c r="GH32" s="41">
        <v>4.4867256637168138</v>
      </c>
      <c r="GI32" s="41">
        <v>4.8940092165898621</v>
      </c>
      <c r="GJ32" s="58">
        <v>4.922535211267606</v>
      </c>
      <c r="GK32" s="58">
        <v>4.871428571428571</v>
      </c>
      <c r="GL32" s="82">
        <v>4.7110694183864918</v>
      </c>
      <c r="GM32" s="58"/>
      <c r="GN32" s="58"/>
      <c r="GO32" s="58">
        <v>3.4726277372262775</v>
      </c>
      <c r="GP32" s="43">
        <v>0.27554744525547448</v>
      </c>
      <c r="GQ32" s="43">
        <v>0.31021897810218979</v>
      </c>
      <c r="GR32" s="83">
        <v>0.17518248175182483</v>
      </c>
      <c r="GS32" s="43">
        <v>3.8321167883211681E-2</v>
      </c>
      <c r="GT32" s="43">
        <v>0.20072992700729927</v>
      </c>
      <c r="GU32" s="58">
        <v>5.038321167883212</v>
      </c>
      <c r="GV32" s="58">
        <v>4.8959854014598543</v>
      </c>
      <c r="GW32" s="58">
        <v>4.4387568555758685</v>
      </c>
      <c r="GX32" s="58">
        <v>5.2591240875912408</v>
      </c>
      <c r="GY32" s="41">
        <v>5.1478102189781021</v>
      </c>
      <c r="GZ32" s="41">
        <v>5.4105839416058394</v>
      </c>
      <c r="HA32" s="41">
        <v>5.054744525547445</v>
      </c>
    </row>
    <row r="33" spans="1:209" x14ac:dyDescent="0.3">
      <c r="A33" s="89" t="s">
        <v>410</v>
      </c>
      <c r="B33" s="39">
        <v>0.9826086956521739</v>
      </c>
      <c r="C33" s="39">
        <v>1.7391304347826087E-2</v>
      </c>
      <c r="D33" s="39">
        <v>0.34782608695652173</v>
      </c>
      <c r="E33" s="39">
        <v>0.30434782608695654</v>
      </c>
      <c r="F33" s="39">
        <v>1.7391304347826087E-2</v>
      </c>
      <c r="G33" s="39">
        <v>0.29565217391304349</v>
      </c>
      <c r="H33" s="39">
        <v>3.4782608695652174E-2</v>
      </c>
      <c r="I33" s="39">
        <v>0.44155844155844154</v>
      </c>
      <c r="J33" s="39">
        <v>0.55844155844155841</v>
      </c>
      <c r="K33" s="39">
        <v>6.9565217391304349E-2</v>
      </c>
      <c r="L33" s="39">
        <v>0.13043478260869565</v>
      </c>
      <c r="M33" s="39">
        <v>0.27826086956521739</v>
      </c>
      <c r="N33" s="39">
        <v>0.52173913043478259</v>
      </c>
      <c r="O33" s="39">
        <v>9.0909090909090912E-2</v>
      </c>
      <c r="P33" s="39">
        <v>0.90909090909090906</v>
      </c>
      <c r="Q33" s="80">
        <v>4.0909090909090908</v>
      </c>
      <c r="R33" s="80">
        <v>4.0909090909090908</v>
      </c>
      <c r="S33" s="41">
        <v>4.0909090909090908</v>
      </c>
      <c r="T33" s="43">
        <v>0.41666666666666669</v>
      </c>
      <c r="U33" s="43">
        <f t="shared" si="23"/>
        <v>0.58333333333333326</v>
      </c>
      <c r="V33" s="41">
        <v>4.666666666666667</v>
      </c>
      <c r="W33" s="41">
        <v>4.416666666666667</v>
      </c>
      <c r="X33" s="41">
        <v>4.416666666666667</v>
      </c>
      <c r="Y33" s="43">
        <v>0.625</v>
      </c>
      <c r="Z33" s="63">
        <f t="shared" si="19"/>
        <v>0.375</v>
      </c>
      <c r="AA33" s="41">
        <v>4.3125</v>
      </c>
      <c r="AB33" s="58">
        <v>4.25</v>
      </c>
      <c r="AC33" s="58">
        <v>4.03125</v>
      </c>
      <c r="AD33" s="43">
        <v>5.7142857142857141E-2</v>
      </c>
      <c r="AE33" s="63">
        <f t="shared" si="20"/>
        <v>0.94285714285714284</v>
      </c>
      <c r="AF33" s="58">
        <v>4.5142857142857142</v>
      </c>
      <c r="AG33" s="58">
        <v>4.7428571428571429</v>
      </c>
      <c r="AH33" s="58">
        <v>4.628571428571429</v>
      </c>
      <c r="AI33" s="43">
        <v>0.60416666666666663</v>
      </c>
      <c r="AJ33" s="63">
        <f t="shared" si="0"/>
        <v>0.39583333333333337</v>
      </c>
      <c r="AK33" s="58">
        <v>4.708333333333333</v>
      </c>
      <c r="AL33" s="41">
        <v>4.854166666666667</v>
      </c>
      <c r="AM33" s="58">
        <v>4.3125</v>
      </c>
      <c r="AN33" s="43">
        <v>0.77777777777777779</v>
      </c>
      <c r="AO33" s="63">
        <f t="shared" si="21"/>
        <v>0.22222222222222221</v>
      </c>
      <c r="AP33" s="58">
        <v>5.1111111111111107</v>
      </c>
      <c r="AQ33" s="58">
        <v>5.2222222222222223</v>
      </c>
      <c r="AR33" s="58">
        <v>5.1111111111111107</v>
      </c>
      <c r="AS33" s="43">
        <v>0.2</v>
      </c>
      <c r="AT33" s="63">
        <f t="shared" si="1"/>
        <v>0.8</v>
      </c>
      <c r="AU33" s="41">
        <v>4.3</v>
      </c>
      <c r="AV33" s="41">
        <v>4.3</v>
      </c>
      <c r="AW33" s="41">
        <v>4.2</v>
      </c>
      <c r="AX33" s="41">
        <v>4.1527777777777777</v>
      </c>
      <c r="AY33" s="43">
        <v>0.61538461538461542</v>
      </c>
      <c r="AZ33" s="63">
        <f t="shared" si="2"/>
        <v>0.38461538461538458</v>
      </c>
      <c r="BA33" s="58">
        <v>4.134615384615385</v>
      </c>
      <c r="BB33" s="58">
        <v>3.7692307692307692</v>
      </c>
      <c r="BC33" s="58">
        <v>4.7307692307692308</v>
      </c>
      <c r="BD33" s="43">
        <v>0.33333333333333331</v>
      </c>
      <c r="BE33" s="63">
        <f t="shared" si="3"/>
        <v>0.66666666666666674</v>
      </c>
      <c r="BF33" s="58">
        <v>3.5666666666666669</v>
      </c>
      <c r="BG33" s="58">
        <v>3.8666666666666667</v>
      </c>
      <c r="BH33" s="58">
        <v>3.1666666666666665</v>
      </c>
      <c r="BI33" s="41">
        <v>4.4260869565217389</v>
      </c>
      <c r="BJ33" s="41">
        <v>4.7304347826086959</v>
      </c>
      <c r="BK33" s="41">
        <v>4.7913043478260873</v>
      </c>
      <c r="BL33" s="41">
        <v>4.5221238938053094</v>
      </c>
      <c r="BM33" s="58">
        <v>4.7454545454545451</v>
      </c>
      <c r="BN33" s="58">
        <v>4.8888888888888893</v>
      </c>
      <c r="BO33" s="41">
        <v>4.6739130434782608</v>
      </c>
      <c r="BP33" s="58">
        <v>4.8348623853211006</v>
      </c>
      <c r="BQ33" s="58">
        <v>4.2454545454545451</v>
      </c>
      <c r="BR33" s="58">
        <v>4.2857142857142856</v>
      </c>
      <c r="BS33" s="58">
        <v>4.0782608695652174</v>
      </c>
      <c r="BT33" s="58">
        <v>4.1504424778761058</v>
      </c>
      <c r="BU33" s="58">
        <v>4.0869565217391308</v>
      </c>
      <c r="BV33" s="58">
        <v>4.4601769911504423</v>
      </c>
      <c r="BW33" s="58">
        <v>4.321739130434783</v>
      </c>
      <c r="BX33" s="41">
        <v>4.1785714285714288</v>
      </c>
      <c r="BY33" s="41">
        <v>4.2566371681415927</v>
      </c>
      <c r="BZ33" s="41">
        <v>4.1914893617021276</v>
      </c>
      <c r="CA33" s="58">
        <v>4.2869565217391301</v>
      </c>
      <c r="CB33" s="58">
        <v>4.2123893805309738</v>
      </c>
      <c r="CC33" s="58">
        <v>4.370967741935484</v>
      </c>
      <c r="CD33" s="58">
        <v>4.0285714285714285</v>
      </c>
      <c r="CE33" s="41">
        <v>3.9</v>
      </c>
      <c r="CF33" s="43">
        <v>0.17567567567567569</v>
      </c>
      <c r="CG33" s="43">
        <v>0.59459459459459463</v>
      </c>
      <c r="CH33" s="43">
        <v>0.16216216216216217</v>
      </c>
      <c r="CI33" s="43">
        <v>6.7567567567567571E-2</v>
      </c>
      <c r="CJ33" s="58">
        <v>3.9565217391304346</v>
      </c>
      <c r="CK33" s="58">
        <v>4.6063829787234045</v>
      </c>
      <c r="CL33" s="58">
        <v>4.5106382978723403</v>
      </c>
      <c r="CM33" s="58">
        <v>4.1181818181818182</v>
      </c>
      <c r="CN33" s="41">
        <v>4.1545454545454543</v>
      </c>
      <c r="CO33" s="41">
        <v>5.168141592920354</v>
      </c>
      <c r="CP33" s="41">
        <v>5.168141592920354</v>
      </c>
      <c r="CQ33" s="58">
        <v>4.8717948717948714</v>
      </c>
      <c r="CR33" s="43">
        <v>0.2</v>
      </c>
      <c r="CS33" s="63">
        <f t="shared" si="22"/>
        <v>0.8</v>
      </c>
      <c r="CT33" s="43">
        <v>0.31304347826086959</v>
      </c>
      <c r="CU33" s="43">
        <v>4.3478260869565216E-2</v>
      </c>
      <c r="CV33" s="43">
        <v>0.19130434782608696</v>
      </c>
      <c r="CW33" s="43">
        <v>0.45217391304347826</v>
      </c>
      <c r="CX33" s="41">
        <v>4.3461538461538458</v>
      </c>
      <c r="CY33" s="58">
        <v>3.8974358974358974</v>
      </c>
      <c r="CZ33" s="58">
        <v>3.7478260869565219</v>
      </c>
      <c r="DA33" s="43">
        <v>0.70270270270270274</v>
      </c>
      <c r="DB33" s="63">
        <f t="shared" si="4"/>
        <v>0.29729729729729726</v>
      </c>
      <c r="DC33" s="58">
        <v>4.3783783783783781</v>
      </c>
      <c r="DD33" s="58">
        <v>4.4054054054054053</v>
      </c>
      <c r="DE33" s="58">
        <v>4.3783783783783781</v>
      </c>
      <c r="DF33" s="43">
        <v>0.76623376623376627</v>
      </c>
      <c r="DG33" s="63">
        <f t="shared" si="5"/>
        <v>0.23376623376623373</v>
      </c>
      <c r="DH33" s="58">
        <v>4.9220779220779223</v>
      </c>
      <c r="DI33" s="41">
        <v>4.7142857142857144</v>
      </c>
      <c r="DJ33" s="41">
        <v>4.8181818181818183</v>
      </c>
      <c r="DK33" s="43">
        <v>0.84210526315789469</v>
      </c>
      <c r="DL33" s="63">
        <f t="shared" si="6"/>
        <v>0.15789473684210531</v>
      </c>
      <c r="DM33" s="41">
        <v>4.5789473684210522</v>
      </c>
      <c r="DN33" s="41">
        <v>4.7368421052631575</v>
      </c>
      <c r="DO33" s="41">
        <v>4.7368421052631575</v>
      </c>
      <c r="DP33" s="41">
        <v>4.15625</v>
      </c>
      <c r="DQ33" s="41">
        <v>3.90625</v>
      </c>
      <c r="DR33" s="81">
        <v>4.1875</v>
      </c>
      <c r="DS33" s="81">
        <v>4.21875</v>
      </c>
      <c r="DT33" s="81">
        <v>4.524390243902439</v>
      </c>
      <c r="DU33" s="39">
        <v>0.51428571428571423</v>
      </c>
      <c r="DV33" s="63">
        <f t="shared" si="7"/>
        <v>0.48571428571428577</v>
      </c>
      <c r="DW33" s="58">
        <v>4.5714285714285712</v>
      </c>
      <c r="DX33" s="58">
        <v>4.6857142857142859</v>
      </c>
      <c r="DY33" s="58">
        <v>4.572916666666667</v>
      </c>
      <c r="DZ33" s="43">
        <v>0.22448979591836735</v>
      </c>
      <c r="EA33" s="63">
        <f t="shared" si="8"/>
        <v>0.77551020408163263</v>
      </c>
      <c r="EB33" s="58">
        <v>3.7551020408163267</v>
      </c>
      <c r="EC33" s="58">
        <v>3.6530612244897958</v>
      </c>
      <c r="ED33" s="58">
        <v>3.7755102040816326</v>
      </c>
      <c r="EE33" s="43">
        <v>0.20408163265306123</v>
      </c>
      <c r="EF33" s="63">
        <f t="shared" si="9"/>
        <v>0.79591836734693877</v>
      </c>
      <c r="EG33" s="80">
        <v>3.7142857142857144</v>
      </c>
      <c r="EH33" s="80">
        <v>3.6734693877551021</v>
      </c>
      <c r="EI33" s="58">
        <v>3.6734693877551021</v>
      </c>
      <c r="EJ33" s="43">
        <v>0.24324324324324326</v>
      </c>
      <c r="EK33" s="63">
        <f t="shared" si="10"/>
        <v>0.7567567567567568</v>
      </c>
      <c r="EL33" s="41">
        <v>3.8648648648648649</v>
      </c>
      <c r="EM33" s="41">
        <v>3.810810810810811</v>
      </c>
      <c r="EN33" s="43">
        <v>0.10810810810810811</v>
      </c>
      <c r="EO33" s="63">
        <f t="shared" si="11"/>
        <v>0.89189189189189189</v>
      </c>
      <c r="EP33" s="41">
        <v>3.7297297297297298</v>
      </c>
      <c r="EQ33" s="41">
        <v>3.7297297297297298</v>
      </c>
      <c r="ER33" s="43">
        <v>0.3783783783783784</v>
      </c>
      <c r="ES33" s="63">
        <f t="shared" si="12"/>
        <v>0.6216216216216216</v>
      </c>
      <c r="ET33" s="41">
        <v>4</v>
      </c>
      <c r="EU33" s="41">
        <v>4.0810810810810807</v>
      </c>
      <c r="EV33" s="41">
        <v>4.0810810810810807</v>
      </c>
      <c r="EW33" s="43">
        <v>0.13513513513513514</v>
      </c>
      <c r="EX33" s="63">
        <f t="shared" si="13"/>
        <v>0.86486486486486491</v>
      </c>
      <c r="EY33" s="41">
        <v>3.5945945945945947</v>
      </c>
      <c r="EZ33" s="41">
        <v>3.7027027027027026</v>
      </c>
      <c r="FA33" s="41">
        <v>3.7567567567567566</v>
      </c>
      <c r="FB33" s="43">
        <v>0.15789473684210525</v>
      </c>
      <c r="FC33" s="63">
        <f t="shared" si="14"/>
        <v>0.84210526315789469</v>
      </c>
      <c r="FD33" s="41">
        <v>4.2631578947368425</v>
      </c>
      <c r="FE33" s="41">
        <v>4.5263157894736841</v>
      </c>
      <c r="FF33" s="58">
        <v>4.4736842105263159</v>
      </c>
      <c r="FG33" s="43">
        <v>0.15</v>
      </c>
      <c r="FH33" s="63">
        <f t="shared" si="15"/>
        <v>0.85</v>
      </c>
      <c r="FI33" s="58">
        <v>4.1500000000000004</v>
      </c>
      <c r="FJ33" s="58">
        <v>4.1500000000000004</v>
      </c>
      <c r="FK33" s="58">
        <v>4.25</v>
      </c>
      <c r="FL33" s="43">
        <v>0.26666666666666666</v>
      </c>
      <c r="FM33" s="63">
        <f t="shared" si="16"/>
        <v>0.73333333333333339</v>
      </c>
      <c r="FN33" s="58">
        <v>4.4000000000000004</v>
      </c>
      <c r="FO33" s="58">
        <v>4.2666666666666666</v>
      </c>
      <c r="FP33" s="58">
        <v>4.4000000000000004</v>
      </c>
      <c r="FQ33" s="43">
        <v>0.375</v>
      </c>
      <c r="FR33" s="63">
        <f t="shared" si="17"/>
        <v>0.625</v>
      </c>
      <c r="FS33" s="58">
        <v>4.71875</v>
      </c>
      <c r="FT33" s="41">
        <v>4.8125</v>
      </c>
      <c r="FU33" s="43">
        <v>0.41860465116279072</v>
      </c>
      <c r="FV33" s="63">
        <f t="shared" si="18"/>
        <v>0.58139534883720922</v>
      </c>
      <c r="FW33" s="41">
        <v>4.441860465116279</v>
      </c>
      <c r="FX33" s="41">
        <v>4.5116279069767442</v>
      </c>
      <c r="FY33" s="41">
        <v>4.0740740740740744</v>
      </c>
      <c r="FZ33" s="41">
        <v>3.7941176470588234</v>
      </c>
      <c r="GA33" s="58">
        <v>3.7123287671232879</v>
      </c>
      <c r="GB33" s="58">
        <v>4.6296296296296298</v>
      </c>
      <c r="GC33" s="58">
        <v>4.0555555555555554</v>
      </c>
      <c r="GD33" s="58">
        <v>4.6851851851851851</v>
      </c>
      <c r="GE33" s="41">
        <v>4.4385964912280702</v>
      </c>
      <c r="GF33" s="41">
        <v>4.4385964912280702</v>
      </c>
      <c r="GG33" s="41">
        <v>4.2807017543859649</v>
      </c>
      <c r="GH33" s="41">
        <v>3.6140350877192984</v>
      </c>
      <c r="GI33" s="41">
        <v>4.3157894736842106</v>
      </c>
      <c r="GJ33" s="58">
        <v>4.7755102040816331</v>
      </c>
      <c r="GK33" s="58">
        <v>4.8979591836734695</v>
      </c>
      <c r="GL33" s="82">
        <v>4.3013698630136989</v>
      </c>
      <c r="GM33" s="58">
        <v>3.9553571428571428</v>
      </c>
      <c r="GN33" s="58">
        <v>4.4591836734693882</v>
      </c>
      <c r="GO33" s="58"/>
      <c r="GP33" s="43">
        <v>8.6956521739130432E-2</v>
      </c>
      <c r="GQ33" s="43">
        <v>0.24347826086956523</v>
      </c>
      <c r="GR33" s="83">
        <v>0.32173913043478258</v>
      </c>
      <c r="GS33" s="43">
        <v>0.16521739130434782</v>
      </c>
      <c r="GT33" s="43">
        <v>0.18260869565217391</v>
      </c>
      <c r="GU33" s="58">
        <v>4.4695652173913043</v>
      </c>
      <c r="GV33" s="58">
        <v>4.4086956521739129</v>
      </c>
      <c r="GW33" s="58">
        <v>4.6434782608695651</v>
      </c>
      <c r="GX33" s="58">
        <v>4.8521739130434787</v>
      </c>
      <c r="GY33" s="58">
        <v>5.0086956521739134</v>
      </c>
      <c r="GZ33" s="41">
        <v>4.9391304347826086</v>
      </c>
      <c r="HA33" s="41">
        <v>4.9043478260869566</v>
      </c>
    </row>
    <row r="34" spans="1:209" x14ac:dyDescent="0.3">
      <c r="A34" s="89" t="s">
        <v>411</v>
      </c>
      <c r="B34" s="61"/>
      <c r="C34" s="61"/>
      <c r="D34" s="39">
        <v>0.61401273885350316</v>
      </c>
      <c r="E34" s="39">
        <v>0.29681528662420381</v>
      </c>
      <c r="F34" s="39">
        <v>8.9171974522292988E-2</v>
      </c>
      <c r="G34" s="39">
        <v>0</v>
      </c>
      <c r="H34" s="39">
        <v>0</v>
      </c>
      <c r="I34" s="39">
        <v>0.15796178343949044</v>
      </c>
      <c r="J34" s="39">
        <v>0.84203821656050959</v>
      </c>
      <c r="K34" s="39">
        <v>4.7133757961783443E-2</v>
      </c>
      <c r="L34" s="39">
        <v>0.10955414012738854</v>
      </c>
      <c r="M34" s="39">
        <v>0.22802547770700637</v>
      </c>
      <c r="N34" s="39">
        <v>0.61528662420382163</v>
      </c>
      <c r="O34" s="61"/>
      <c r="P34" s="61"/>
      <c r="Q34" s="41">
        <v>4.6538461538461542</v>
      </c>
      <c r="R34" s="41">
        <v>5.1410256410256414</v>
      </c>
      <c r="S34" s="41">
        <v>5.1282051282051286</v>
      </c>
      <c r="T34" s="43">
        <v>0.18471337579617833</v>
      </c>
      <c r="U34" s="43">
        <f t="shared" si="23"/>
        <v>0.8152866242038217</v>
      </c>
      <c r="V34" s="58">
        <v>4.4693877551020407</v>
      </c>
      <c r="W34" s="58">
        <v>4.795918367346939</v>
      </c>
      <c r="X34" s="58">
        <v>4.8</v>
      </c>
      <c r="Y34" s="43">
        <v>0.51719745222929936</v>
      </c>
      <c r="Z34" s="63">
        <f t="shared" si="19"/>
        <v>0.48280254777070064</v>
      </c>
      <c r="AA34" s="58">
        <v>4.2847682119205297</v>
      </c>
      <c r="AB34" s="58">
        <v>4.5871964679911699</v>
      </c>
      <c r="AC34" s="58">
        <v>4.558498896247241</v>
      </c>
      <c r="AD34" s="43"/>
      <c r="AE34" s="63"/>
      <c r="AF34" s="58">
        <v>4.4611650485436893</v>
      </c>
      <c r="AG34" s="58">
        <v>4.907766990291262</v>
      </c>
      <c r="AH34" s="41">
        <v>4.825242718446602</v>
      </c>
      <c r="AI34" s="43">
        <v>0.80764331210191087</v>
      </c>
      <c r="AJ34" s="63">
        <f t="shared" si="0"/>
        <v>0.19235668789808913</v>
      </c>
      <c r="AK34" s="41">
        <v>4.2995461422087748</v>
      </c>
      <c r="AL34" s="58">
        <v>4.4614220877458397</v>
      </c>
      <c r="AM34" s="58">
        <v>3.8774583963691378</v>
      </c>
      <c r="AN34" s="43">
        <v>0.23057324840764332</v>
      </c>
      <c r="AO34" s="63">
        <f t="shared" si="21"/>
        <v>0.76942675159235674</v>
      </c>
      <c r="AP34" s="41">
        <v>3.5765306122448979</v>
      </c>
      <c r="AQ34" s="41">
        <v>3.8928571428571428</v>
      </c>
      <c r="AR34" s="41">
        <v>3.4591836734693877</v>
      </c>
      <c r="AS34" s="43">
        <v>0.11592356687898089</v>
      </c>
      <c r="AT34" s="63">
        <f t="shared" si="1"/>
        <v>0.88407643312101913</v>
      </c>
      <c r="AU34" s="58">
        <v>3.8333333333333335</v>
      </c>
      <c r="AV34" s="58">
        <v>4.1594202898550723</v>
      </c>
      <c r="AW34" s="58">
        <v>4.0724637681159424</v>
      </c>
      <c r="AX34" s="41">
        <v>4.0430809399477807</v>
      </c>
      <c r="AY34" s="43">
        <v>0.78726114649681533</v>
      </c>
      <c r="AZ34" s="63">
        <f t="shared" si="2"/>
        <v>0.21273885350318467</v>
      </c>
      <c r="BA34" s="41">
        <v>3.6452119309262168</v>
      </c>
      <c r="BB34" s="58">
        <v>3.5117739403453689</v>
      </c>
      <c r="BC34" s="58">
        <v>4.4646781789638936</v>
      </c>
      <c r="BD34" s="43">
        <v>0.42929936305732486</v>
      </c>
      <c r="BE34" s="63">
        <f t="shared" si="3"/>
        <v>0.57070063694267514</v>
      </c>
      <c r="BF34" s="58">
        <v>3.5388026607538801</v>
      </c>
      <c r="BG34" s="41">
        <v>3.2838137472283813</v>
      </c>
      <c r="BH34" s="41">
        <v>2.9977827050997781</v>
      </c>
      <c r="BI34" s="58">
        <v>3.8644736842105263</v>
      </c>
      <c r="BJ34" s="58">
        <v>4.3753280839895012</v>
      </c>
      <c r="BK34" s="41">
        <v>3.593220338983051</v>
      </c>
      <c r="BL34" s="41">
        <v>2.9163237311385459</v>
      </c>
      <c r="BM34" s="41">
        <v>3.834013605442177</v>
      </c>
      <c r="BN34" s="58">
        <v>3.7207207207207209</v>
      </c>
      <c r="BO34" s="58">
        <v>3.8693548387096772</v>
      </c>
      <c r="BP34" s="58">
        <v>3.9632063074901445</v>
      </c>
      <c r="BQ34" s="58">
        <v>4</v>
      </c>
      <c r="BR34" s="41"/>
      <c r="BS34" s="41">
        <v>3.5719745222929937</v>
      </c>
      <c r="BT34" s="58">
        <v>3.4717241379310346</v>
      </c>
      <c r="BU34" s="58">
        <v>3.4880319148936172</v>
      </c>
      <c r="BV34" s="41">
        <v>4.0341530054644812</v>
      </c>
      <c r="BW34" s="41">
        <v>3.6028460543337646</v>
      </c>
      <c r="BX34" s="41">
        <v>3.9367741935483873</v>
      </c>
      <c r="BY34" s="58">
        <v>4.0689206762028611</v>
      </c>
      <c r="BZ34" s="58">
        <v>3.7338820301783264</v>
      </c>
      <c r="CA34" s="58">
        <v>3.8203125</v>
      </c>
      <c r="CB34" s="58">
        <v>3.681159420289855</v>
      </c>
      <c r="CC34" s="41">
        <v>3.5307692307692307</v>
      </c>
      <c r="CD34" s="41">
        <v>3.3421052631578947</v>
      </c>
      <c r="CE34" s="58">
        <v>3.4857142857142858</v>
      </c>
      <c r="CF34" s="43">
        <v>0.49357326478149099</v>
      </c>
      <c r="CG34" s="43">
        <v>0.29820051413881749</v>
      </c>
      <c r="CH34" s="43">
        <v>0</v>
      </c>
      <c r="CI34" s="43">
        <v>0.16580976863753213</v>
      </c>
      <c r="CJ34" s="58">
        <v>3.5528662420382164</v>
      </c>
      <c r="CK34" s="41">
        <v>4.5674603174603172</v>
      </c>
      <c r="CL34" s="41">
        <v>4.5509933774834437</v>
      </c>
      <c r="CM34" s="58">
        <v>3.8037383177570092</v>
      </c>
      <c r="CN34" s="58">
        <v>3.8985313751668893</v>
      </c>
      <c r="CO34" s="41">
        <v>5.1337662337662335</v>
      </c>
      <c r="CP34" s="41">
        <v>4.7523809523809524</v>
      </c>
      <c r="CQ34" s="41">
        <v>4.7695238095238093</v>
      </c>
      <c r="CR34" s="43">
        <v>0.70573248407643308</v>
      </c>
      <c r="CS34" s="63">
        <f t="shared" si="22"/>
        <v>0.29426751592356692</v>
      </c>
      <c r="CT34" s="43">
        <v>0.12993630573248408</v>
      </c>
      <c r="CU34" s="43">
        <v>3.1847133757961783E-2</v>
      </c>
      <c r="CV34" s="43">
        <v>0.29554140127388534</v>
      </c>
      <c r="CW34" s="43">
        <v>0.54267515923566878</v>
      </c>
      <c r="CX34" s="58">
        <v>4.2792937399678976</v>
      </c>
      <c r="CY34" s="58">
        <v>3.9940387481371089</v>
      </c>
      <c r="CZ34" s="58">
        <v>3.9121019108280253</v>
      </c>
      <c r="DA34" s="43">
        <v>0.62675159235668787</v>
      </c>
      <c r="DB34" s="63">
        <f t="shared" si="4"/>
        <v>0.37324840764331213</v>
      </c>
      <c r="DC34" s="58">
        <v>4.0640301318267422</v>
      </c>
      <c r="DD34" s="41">
        <v>4.4086629001883235</v>
      </c>
      <c r="DE34" s="41">
        <v>4.3879472693032016</v>
      </c>
      <c r="DF34" s="43"/>
      <c r="DG34" s="63"/>
      <c r="DH34" s="41">
        <v>4.461146496815287</v>
      </c>
      <c r="DI34" s="41">
        <v>4.3859872611464965</v>
      </c>
      <c r="DJ34" s="41">
        <v>4.4203821656050959</v>
      </c>
      <c r="DK34" s="43">
        <v>0.42038216560509556</v>
      </c>
      <c r="DL34" s="63">
        <f t="shared" si="6"/>
        <v>0.57961783439490444</v>
      </c>
      <c r="DM34" s="41">
        <v>4.2124645892351271</v>
      </c>
      <c r="DN34" s="41">
        <v>4.4419263456090654</v>
      </c>
      <c r="DO34" s="41">
        <v>4.4702549575070822</v>
      </c>
      <c r="DP34" s="58">
        <v>3.8112244897959182</v>
      </c>
      <c r="DQ34" s="58">
        <v>3.7755102040816326</v>
      </c>
      <c r="DR34" s="58">
        <v>3.6581632653061225</v>
      </c>
      <c r="DS34" s="58">
        <v>3.7193877551020407</v>
      </c>
      <c r="DT34" s="58">
        <v>4.5466666666666669</v>
      </c>
      <c r="DU34" s="43">
        <v>0.3834394904458599</v>
      </c>
      <c r="DV34" s="63">
        <f t="shared" si="7"/>
        <v>0.6165605095541401</v>
      </c>
      <c r="DW34" s="58">
        <v>4.2098092643051768</v>
      </c>
      <c r="DX34" s="41">
        <v>4.2316076294277929</v>
      </c>
      <c r="DY34" s="41">
        <v>4.2216494845360826</v>
      </c>
      <c r="DZ34" s="43">
        <v>0.51592356687898089</v>
      </c>
      <c r="EA34" s="63">
        <f t="shared" si="8"/>
        <v>0.48407643312101911</v>
      </c>
      <c r="EB34" s="41">
        <v>4.1884816753926701</v>
      </c>
      <c r="EC34" s="58">
        <v>4.0541012216404884</v>
      </c>
      <c r="ED34" s="58">
        <v>4.1919720767888311</v>
      </c>
      <c r="EE34" s="43">
        <v>0.31719745222929935</v>
      </c>
      <c r="EF34" s="63">
        <f t="shared" si="9"/>
        <v>0.68280254777070071</v>
      </c>
      <c r="EG34" s="41">
        <v>4.0746606334841626</v>
      </c>
      <c r="EH34" s="41">
        <v>3.995475113122172</v>
      </c>
      <c r="EI34" s="41">
        <v>4.1040723981900449</v>
      </c>
      <c r="EJ34" s="43">
        <v>0.37324840764331207</v>
      </c>
      <c r="EK34" s="63">
        <f t="shared" si="10"/>
        <v>0.62675159235668798</v>
      </c>
      <c r="EL34" s="41">
        <v>4.1010101010101012</v>
      </c>
      <c r="EM34" s="41">
        <v>4.166666666666667</v>
      </c>
      <c r="EN34" s="43">
        <v>0.16687898089171974</v>
      </c>
      <c r="EO34" s="63">
        <f t="shared" si="11"/>
        <v>0.83312101910828029</v>
      </c>
      <c r="EP34" s="41">
        <v>4.044776119402985</v>
      </c>
      <c r="EQ34" s="41">
        <v>4.1380597014925371</v>
      </c>
      <c r="ER34" s="43">
        <v>0.46114649681528663</v>
      </c>
      <c r="ES34" s="63">
        <f t="shared" si="12"/>
        <v>0.53885350318471337</v>
      </c>
      <c r="ET34" s="41">
        <v>3.9975062344139651</v>
      </c>
      <c r="EU34" s="58">
        <v>4.2842892768079803</v>
      </c>
      <c r="EV34" s="58">
        <v>4.2643391521197005</v>
      </c>
      <c r="EW34" s="43">
        <v>0.17197452229299362</v>
      </c>
      <c r="EX34" s="63">
        <f t="shared" si="13"/>
        <v>0.82802547770700641</v>
      </c>
      <c r="EY34" s="41">
        <v>3.9574468085106385</v>
      </c>
      <c r="EZ34" s="41">
        <v>4.2021276595744679</v>
      </c>
      <c r="FA34" s="41">
        <v>4.1968085106382977</v>
      </c>
      <c r="FB34" s="43">
        <v>0.17324840764331209</v>
      </c>
      <c r="FC34" s="63">
        <f t="shared" si="14"/>
        <v>0.82675159235668794</v>
      </c>
      <c r="FD34" s="41">
        <v>3.664705882352941</v>
      </c>
      <c r="FE34" s="41">
        <v>3.8823529411764706</v>
      </c>
      <c r="FF34" s="41">
        <v>3.8470588235294119</v>
      </c>
      <c r="FG34" s="43">
        <v>3.4394904458598725E-2</v>
      </c>
      <c r="FH34" s="63">
        <f t="shared" si="15"/>
        <v>0.96560509554140128</v>
      </c>
      <c r="FI34" s="41">
        <v>3.4266666666666667</v>
      </c>
      <c r="FJ34" s="41">
        <v>3.64</v>
      </c>
      <c r="FK34" s="41">
        <v>3.6533333333333333</v>
      </c>
      <c r="FL34" s="43">
        <v>0.1070063694267516</v>
      </c>
      <c r="FM34" s="63">
        <f t="shared" si="16"/>
        <v>0.89299363057324843</v>
      </c>
      <c r="FN34" s="41">
        <v>3.2989690721649483</v>
      </c>
      <c r="FO34" s="41">
        <v>3.6597938144329896</v>
      </c>
      <c r="FP34" s="41">
        <v>3.5670103092783507</v>
      </c>
      <c r="FQ34" s="43"/>
      <c r="FR34" s="63" t="str">
        <f t="shared" si="17"/>
        <v xml:space="preserve"> </v>
      </c>
      <c r="FS34" s="41">
        <v>4.2781250000000002</v>
      </c>
      <c r="FT34" s="58">
        <v>4.3343749999999996</v>
      </c>
      <c r="FU34" s="43">
        <v>0.8</v>
      </c>
      <c r="FV34" s="63">
        <f t="shared" si="18"/>
        <v>0.19999999999999996</v>
      </c>
      <c r="FW34" s="58">
        <v>4.4491228070175435</v>
      </c>
      <c r="FX34" s="41">
        <v>4.4736842105263159</v>
      </c>
      <c r="FY34" s="41">
        <v>3.5664335664335662</v>
      </c>
      <c r="FZ34" s="58">
        <v>4.1142857142857139</v>
      </c>
      <c r="GA34" s="58">
        <v>3.8640350877192984</v>
      </c>
      <c r="GB34" s="58">
        <v>4.7414187643020593</v>
      </c>
      <c r="GC34" s="41">
        <v>4.3432494279176197</v>
      </c>
      <c r="GD34" s="41">
        <v>4.4393592677345541</v>
      </c>
      <c r="GE34" s="58">
        <v>4.5906313645621184</v>
      </c>
      <c r="GF34" s="58">
        <v>4.6395112016293281</v>
      </c>
      <c r="GG34" s="58">
        <v>4.6782077393075356</v>
      </c>
      <c r="GH34" s="58">
        <v>4.258655804480652</v>
      </c>
      <c r="GI34" s="41">
        <v>4.6232179226069245</v>
      </c>
      <c r="GJ34" s="58">
        <v>4.7444933920704848</v>
      </c>
      <c r="GK34" s="58">
        <v>4.823788546255507</v>
      </c>
      <c r="GL34" s="82">
        <v>4.6482758620689655</v>
      </c>
      <c r="GM34" s="41">
        <v>3.7975708502024292</v>
      </c>
      <c r="GN34" s="41">
        <v>4.383116883116883</v>
      </c>
      <c r="GO34" s="41"/>
      <c r="GP34" s="43">
        <v>0.23949044585987261</v>
      </c>
      <c r="GQ34" s="48">
        <v>0.21656050955414013</v>
      </c>
      <c r="GR34" s="49">
        <v>0.19108280254777071</v>
      </c>
      <c r="GS34" s="48">
        <v>1.9108280254777069E-2</v>
      </c>
      <c r="GT34" s="48">
        <v>0.33375796178343947</v>
      </c>
      <c r="GU34" s="66">
        <v>4.6369426751592355</v>
      </c>
      <c r="GV34" s="58">
        <v>4.5324840764331213</v>
      </c>
      <c r="GW34" s="58">
        <v>4.2242038216560509</v>
      </c>
      <c r="GX34" s="41">
        <v>4.8433121019108283</v>
      </c>
      <c r="GY34" s="41">
        <v>5.0904458598726112</v>
      </c>
      <c r="GZ34" s="41">
        <v>5.1414012738853501</v>
      </c>
      <c r="HA34" s="58">
        <v>4.8662420382165603</v>
      </c>
    </row>
    <row r="35" spans="1:209" x14ac:dyDescent="0.3">
      <c r="A35" s="89" t="s">
        <v>412</v>
      </c>
      <c r="B35" s="39">
        <v>0.94273127753303965</v>
      </c>
      <c r="C35" s="39">
        <v>5.5066079295154183E-2</v>
      </c>
      <c r="D35" s="39">
        <v>0.31277533039647576</v>
      </c>
      <c r="E35" s="39">
        <v>2.643171806167401E-2</v>
      </c>
      <c r="F35" s="39">
        <v>9.0308370044052858E-2</v>
      </c>
      <c r="G35" s="39">
        <v>0.39207048458149779</v>
      </c>
      <c r="H35" s="39">
        <v>0.16519823788546256</v>
      </c>
      <c r="I35" s="61"/>
      <c r="J35" s="61"/>
      <c r="K35" s="39">
        <v>2.5943396226415096E-2</v>
      </c>
      <c r="L35" s="39">
        <v>0</v>
      </c>
      <c r="M35" s="39">
        <v>0.35377358490566035</v>
      </c>
      <c r="N35" s="39">
        <v>0.61792452830188682</v>
      </c>
      <c r="O35" s="61"/>
      <c r="P35" s="61"/>
      <c r="Q35" s="41">
        <v>4.6111111111111107</v>
      </c>
      <c r="R35" s="41">
        <v>5.3157894736842106</v>
      </c>
      <c r="S35" s="41">
        <v>5.2105263157894735</v>
      </c>
      <c r="T35" s="42"/>
      <c r="U35" s="42"/>
      <c r="V35" s="58">
        <v>4.6904761904761907</v>
      </c>
      <c r="W35" s="58">
        <v>5.1071428571428568</v>
      </c>
      <c r="X35" s="58">
        <v>5.2898550724637685</v>
      </c>
      <c r="Y35" s="42"/>
      <c r="Z35" s="68"/>
      <c r="AA35" s="58">
        <v>4.7063492063492065</v>
      </c>
      <c r="AB35" s="58">
        <v>5.12</v>
      </c>
      <c r="AC35" s="58">
        <v>5.0540540540540544</v>
      </c>
      <c r="AD35" s="43"/>
      <c r="AE35" s="63"/>
      <c r="AF35" s="58">
        <v>4.7857142857142856</v>
      </c>
      <c r="AG35" s="58">
        <v>5.166666666666667</v>
      </c>
      <c r="AH35" s="41">
        <v>5.2380952380952381</v>
      </c>
      <c r="AI35" s="43"/>
      <c r="AJ35" s="63" t="str">
        <f t="shared" si="0"/>
        <v xml:space="preserve"> </v>
      </c>
      <c r="AK35" s="41">
        <v>4.3897058823529411</v>
      </c>
      <c r="AL35" s="58">
        <v>4.7360594795539033</v>
      </c>
      <c r="AM35" s="58">
        <v>4.2361623616236166</v>
      </c>
      <c r="AN35" s="43"/>
      <c r="AO35" s="63" t="str">
        <f t="shared" si="21"/>
        <v xml:space="preserve"> </v>
      </c>
      <c r="AP35" s="41">
        <v>4.6428571428571432</v>
      </c>
      <c r="AQ35" s="41">
        <v>5.0476190476190474</v>
      </c>
      <c r="AR35" s="41">
        <v>4.7142857142857144</v>
      </c>
      <c r="AS35" s="43"/>
      <c r="AT35" s="63" t="str">
        <f t="shared" si="1"/>
        <v xml:space="preserve"> </v>
      </c>
      <c r="AU35" s="58">
        <v>4.2</v>
      </c>
      <c r="AV35" s="58">
        <v>4.9545454545454541</v>
      </c>
      <c r="AW35" s="58">
        <v>4.9069767441860463</v>
      </c>
      <c r="AX35" s="41">
        <v>4.9848484848484844</v>
      </c>
      <c r="AY35" s="43"/>
      <c r="AZ35" s="63" t="str">
        <f t="shared" si="2"/>
        <v xml:space="preserve"> </v>
      </c>
      <c r="BA35" s="41">
        <v>3.4892086330935252</v>
      </c>
      <c r="BB35" s="58">
        <v>3.1605839416058394</v>
      </c>
      <c r="BC35" s="58"/>
      <c r="BD35" s="43"/>
      <c r="BE35" s="63" t="str">
        <f t="shared" si="3"/>
        <v xml:space="preserve"> </v>
      </c>
      <c r="BF35" s="58">
        <v>3.6212121212121211</v>
      </c>
      <c r="BG35" s="41">
        <v>3.8615384615384616</v>
      </c>
      <c r="BH35" s="41">
        <v>4</v>
      </c>
      <c r="BI35" s="58">
        <v>4.1714285714285717</v>
      </c>
      <c r="BJ35" s="58">
        <v>4.4826589595375719</v>
      </c>
      <c r="BK35" s="41">
        <v>3.7822349570200573</v>
      </c>
      <c r="BL35" s="41">
        <v>3.8816199376947043</v>
      </c>
      <c r="BM35" s="41">
        <v>4.589665653495441</v>
      </c>
      <c r="BN35" s="58">
        <v>4.6856187290969897</v>
      </c>
      <c r="BO35" s="58">
        <v>4.9241877256317688</v>
      </c>
      <c r="BP35" s="58"/>
      <c r="BQ35" s="58">
        <v>4.7281553398058254</v>
      </c>
      <c r="BR35" s="41">
        <v>3.0991735537190084</v>
      </c>
      <c r="BS35" s="41">
        <v>4.2205438066465257</v>
      </c>
      <c r="BT35" s="58">
        <v>4.0302114803625377</v>
      </c>
      <c r="BU35" s="58">
        <v>4.0818713450292394</v>
      </c>
      <c r="BV35" s="41">
        <v>4.6876876876876876</v>
      </c>
      <c r="BW35" s="41">
        <v>4.2404692082111435</v>
      </c>
      <c r="BX35" s="41">
        <v>4.2222222222222223</v>
      </c>
      <c r="BY35" s="58">
        <v>4.0704697986577179</v>
      </c>
      <c r="BZ35" s="58">
        <v>4.23046875</v>
      </c>
      <c r="CA35" s="58">
        <v>4.619808306709265</v>
      </c>
      <c r="CB35" s="58">
        <v>4.4337748344370862</v>
      </c>
      <c r="CC35" s="41">
        <v>3.9345794392523366</v>
      </c>
      <c r="CD35" s="41">
        <v>3.4716981132075473</v>
      </c>
      <c r="CE35" s="58">
        <v>3.3275862068965516</v>
      </c>
      <c r="CF35" s="43">
        <v>0.29841269841269841</v>
      </c>
      <c r="CG35" s="43">
        <v>0.47619047619047616</v>
      </c>
      <c r="CH35" s="43">
        <v>0.16190476190476191</v>
      </c>
      <c r="CI35" s="43">
        <v>6.0317460317460318E-2</v>
      </c>
      <c r="CJ35" s="58">
        <v>4.1349693251533743</v>
      </c>
      <c r="CK35" s="41">
        <v>5.0398671096345513</v>
      </c>
      <c r="CL35" s="41">
        <v>5.0436241610738257</v>
      </c>
      <c r="CM35" s="58">
        <v>4.3771929824561404</v>
      </c>
      <c r="CN35" s="58">
        <v>4.5899705014749266</v>
      </c>
      <c r="CO35" s="41">
        <v>5.4242424242424239</v>
      </c>
      <c r="CP35" s="41">
        <v>5.0625</v>
      </c>
      <c r="CQ35" s="41">
        <v>5.0169491525423728</v>
      </c>
      <c r="CR35" s="43"/>
      <c r="CS35" s="63" t="str">
        <f t="shared" si="22"/>
        <v xml:space="preserve"> </v>
      </c>
      <c r="CT35" s="43">
        <v>0.29310344827586204</v>
      </c>
      <c r="CU35" s="43">
        <v>1.7241379310344827E-2</v>
      </c>
      <c r="CV35" s="43">
        <v>0.26551724137931032</v>
      </c>
      <c r="CW35" s="43">
        <v>0.4206896551724138</v>
      </c>
      <c r="CX35" s="58">
        <v>5.16</v>
      </c>
      <c r="CY35" s="58">
        <v>5.075376884422111</v>
      </c>
      <c r="CZ35" s="58">
        <v>4.8308157099697882</v>
      </c>
      <c r="DA35" s="43"/>
      <c r="DB35" s="63" t="str">
        <f t="shared" si="4"/>
        <v xml:space="preserve"> </v>
      </c>
      <c r="DC35" s="58">
        <v>4.6698113207547172</v>
      </c>
      <c r="DD35" s="41">
        <v>4.9904761904761905</v>
      </c>
      <c r="DE35" s="41">
        <v>5.0476190476190474</v>
      </c>
      <c r="DF35" s="43"/>
      <c r="DG35" s="63" t="str">
        <f t="shared" si="5"/>
        <v xml:space="preserve"> </v>
      </c>
      <c r="DH35" s="41">
        <v>4.7702702702702702</v>
      </c>
      <c r="DI35" s="41">
        <v>4.8466666666666667</v>
      </c>
      <c r="DJ35" s="41">
        <v>5.0275862068965518</v>
      </c>
      <c r="DK35" s="43"/>
      <c r="DL35" s="63" t="str">
        <f t="shared" si="6"/>
        <v xml:space="preserve"> </v>
      </c>
      <c r="DM35" s="41">
        <v>4.4888888888888889</v>
      </c>
      <c r="DN35" s="41">
        <v>5</v>
      </c>
      <c r="DO35" s="41">
        <v>4.9772727272727275</v>
      </c>
      <c r="DP35" s="58">
        <v>4.4262295081967213</v>
      </c>
      <c r="DQ35" s="58">
        <v>4.4655172413793105</v>
      </c>
      <c r="DR35" s="58">
        <v>4.931034482758621</v>
      </c>
      <c r="DS35" s="58">
        <v>5.0535714285714288</v>
      </c>
      <c r="DT35" s="41">
        <v>4.8301886792452828</v>
      </c>
      <c r="DU35" s="43"/>
      <c r="DV35" s="63" t="str">
        <f t="shared" si="7"/>
        <v xml:space="preserve"> </v>
      </c>
      <c r="DW35" s="58">
        <v>4.5999999999999996</v>
      </c>
      <c r="DX35" s="58">
        <v>4.6923076923076925</v>
      </c>
      <c r="DY35" s="41">
        <v>4.791666666666667</v>
      </c>
      <c r="DZ35" s="43"/>
      <c r="EA35" s="63" t="str">
        <f t="shared" si="8"/>
        <v xml:space="preserve"> </v>
      </c>
      <c r="EB35" s="41">
        <v>4.5681818181818183</v>
      </c>
      <c r="EC35" s="58">
        <v>4.5802469135802468</v>
      </c>
      <c r="ED35" s="58">
        <v>4.7349397590361448</v>
      </c>
      <c r="EE35" s="43"/>
      <c r="EF35" s="63" t="str">
        <f t="shared" si="9"/>
        <v xml:space="preserve"> </v>
      </c>
      <c r="EG35" s="41">
        <v>4.5714285714285712</v>
      </c>
      <c r="EH35" s="41">
        <v>4.6399999999999997</v>
      </c>
      <c r="EI35" s="41">
        <v>4.7653061224489797</v>
      </c>
      <c r="EJ35" s="43"/>
      <c r="EK35" s="63" t="str">
        <f t="shared" si="10"/>
        <v xml:space="preserve"> </v>
      </c>
      <c r="EL35" s="41">
        <v>4.3636363636363633</v>
      </c>
      <c r="EM35" s="41">
        <v>4.5471698113207548</v>
      </c>
      <c r="EN35" s="43"/>
      <c r="EO35" s="63" t="str">
        <f t="shared" si="11"/>
        <v xml:space="preserve"> </v>
      </c>
      <c r="EP35" s="41"/>
      <c r="EQ35" s="41">
        <v>4.9000000000000004</v>
      </c>
      <c r="ER35" s="43"/>
      <c r="ES35" s="63" t="str">
        <f t="shared" si="12"/>
        <v xml:space="preserve"> </v>
      </c>
      <c r="ET35" s="41">
        <v>4.3636363636363633</v>
      </c>
      <c r="EU35" s="58">
        <v>4.8</v>
      </c>
      <c r="EV35" s="58">
        <v>4.8604651162790695</v>
      </c>
      <c r="EW35" s="43"/>
      <c r="EX35" s="63" t="str">
        <f t="shared" si="13"/>
        <v xml:space="preserve"> </v>
      </c>
      <c r="EY35" s="41">
        <v>4.666666666666667</v>
      </c>
      <c r="EZ35" s="41">
        <v>5.1860465116279073</v>
      </c>
      <c r="FA35" s="41">
        <v>5.0697674418604652</v>
      </c>
      <c r="FB35" s="43"/>
      <c r="FC35" s="63" t="str">
        <f t="shared" si="14"/>
        <v xml:space="preserve"> </v>
      </c>
      <c r="FD35" s="41">
        <v>4.096774193548387</v>
      </c>
      <c r="FE35" s="41">
        <v>4.4137931034482758</v>
      </c>
      <c r="FF35" s="41">
        <v>4.6785714285714288</v>
      </c>
      <c r="FG35" s="43"/>
      <c r="FH35" s="63" t="str">
        <f t="shared" si="15"/>
        <v xml:space="preserve"> </v>
      </c>
      <c r="FI35" s="41">
        <v>3.4761904761904763</v>
      </c>
      <c r="FJ35" s="41">
        <v>4.25</v>
      </c>
      <c r="FK35" s="41">
        <v>4.2222222222222223</v>
      </c>
      <c r="FL35" s="43"/>
      <c r="FM35" s="63" t="str">
        <f t="shared" si="16"/>
        <v xml:space="preserve"> </v>
      </c>
      <c r="FN35" s="41">
        <v>4.84</v>
      </c>
      <c r="FO35" s="41">
        <v>5.2352941176470589</v>
      </c>
      <c r="FP35" s="41">
        <v>5.0952380952380949</v>
      </c>
      <c r="FQ35" s="43"/>
      <c r="FR35" s="63" t="str">
        <f t="shared" si="17"/>
        <v xml:space="preserve"> </v>
      </c>
      <c r="FS35" s="41">
        <v>5.0185185185185182</v>
      </c>
      <c r="FT35" s="58">
        <v>4.9074074074074074</v>
      </c>
      <c r="FU35" s="43"/>
      <c r="FV35" s="63" t="str">
        <f t="shared" si="18"/>
        <v xml:space="preserve"> </v>
      </c>
      <c r="FW35" s="58">
        <v>4.5454545454545459</v>
      </c>
      <c r="FX35" s="41">
        <v>4.6363636363636367</v>
      </c>
      <c r="FY35" s="41">
        <v>4.6582278481012658</v>
      </c>
      <c r="FZ35" s="58"/>
      <c r="GA35" s="58">
        <v>4.7628205128205128</v>
      </c>
      <c r="GB35" s="58">
        <v>4.8086956521739133</v>
      </c>
      <c r="GC35" s="41">
        <v>4.1261261261261257</v>
      </c>
      <c r="GD35" s="41">
        <v>5.1166666666666663</v>
      </c>
      <c r="GE35" s="58">
        <v>5</v>
      </c>
      <c r="GF35" s="58">
        <v>4.7890625</v>
      </c>
      <c r="GG35" s="58">
        <v>4.8897637795275593</v>
      </c>
      <c r="GH35" s="58">
        <v>4.153225806451613</v>
      </c>
      <c r="GI35" s="41">
        <v>4.9393939393939394</v>
      </c>
      <c r="GJ35" s="58">
        <v>5.1842105263157894</v>
      </c>
      <c r="GK35" s="58">
        <v>5.1621621621621623</v>
      </c>
      <c r="GL35" s="82">
        <v>4.8518518518518521</v>
      </c>
      <c r="GM35" s="41">
        <v>4.5911949685534594</v>
      </c>
      <c r="GN35" s="85">
        <v>4.8796296296296298</v>
      </c>
      <c r="GO35" s="41"/>
      <c r="GP35" s="48">
        <v>0.22404371584699453</v>
      </c>
      <c r="GQ35" s="48">
        <v>0.33879781420765026</v>
      </c>
      <c r="GR35" s="49">
        <v>0.32240437158469948</v>
      </c>
      <c r="GS35" s="48">
        <v>0.10928961748633879</v>
      </c>
      <c r="GT35" s="86"/>
      <c r="GU35" s="58">
        <v>5.0446735395189002</v>
      </c>
      <c r="GV35" s="58">
        <v>4.9895104895104891</v>
      </c>
      <c r="GW35" s="41">
        <v>4.4612794612794611</v>
      </c>
      <c r="GX35" s="41">
        <v>5.1898305084745759</v>
      </c>
      <c r="GY35" s="41">
        <v>5.2249134948096883</v>
      </c>
      <c r="GZ35" s="58">
        <v>5.3691275167785237</v>
      </c>
      <c r="HA35" s="58">
        <v>4.9760273972602738</v>
      </c>
    </row>
    <row r="36" spans="1:209" x14ac:dyDescent="0.3">
      <c r="A36" s="89" t="s">
        <v>413</v>
      </c>
      <c r="B36" s="39">
        <v>0.97872340425531912</v>
      </c>
      <c r="C36" s="39">
        <v>2.1276595744680851E-2</v>
      </c>
      <c r="D36" s="39">
        <v>0.48936170212765956</v>
      </c>
      <c r="E36" s="39">
        <v>0.25531914893617019</v>
      </c>
      <c r="F36" s="39">
        <v>6.3829787234042548E-2</v>
      </c>
      <c r="G36" s="39">
        <v>0.10638297872340426</v>
      </c>
      <c r="H36" s="39">
        <v>8.5106382978723402E-2</v>
      </c>
      <c r="I36" s="39">
        <v>0.47368421052631576</v>
      </c>
      <c r="J36" s="39">
        <v>0.52631578947368418</v>
      </c>
      <c r="K36" s="39">
        <v>4.2553191489361701E-2</v>
      </c>
      <c r="L36" s="39">
        <v>0.1276595744680851</v>
      </c>
      <c r="M36" s="39">
        <v>0.31914893617021278</v>
      </c>
      <c r="N36" s="39">
        <v>0.51063829787234039</v>
      </c>
      <c r="O36" s="39">
        <v>0.5</v>
      </c>
      <c r="P36" s="39">
        <v>0.5</v>
      </c>
      <c r="Q36" s="41">
        <v>4.833333333333333</v>
      </c>
      <c r="R36" s="41">
        <v>4.833333333333333</v>
      </c>
      <c r="S36" s="41">
        <v>4.666666666666667</v>
      </c>
      <c r="T36" s="43">
        <v>0.52941176470588236</v>
      </c>
      <c r="U36" s="43">
        <f t="shared" si="23"/>
        <v>0.47058823529411764</v>
      </c>
      <c r="V36" s="58">
        <v>5.0588235294117645</v>
      </c>
      <c r="W36" s="58">
        <v>5</v>
      </c>
      <c r="X36" s="41">
        <v>4.882352941176471</v>
      </c>
      <c r="Y36" s="43">
        <v>0.83333333333333337</v>
      </c>
      <c r="Z36" s="63">
        <f t="shared" si="19"/>
        <v>0.16666666666666663</v>
      </c>
      <c r="AA36" s="41">
        <v>4.0555555555555554</v>
      </c>
      <c r="AB36" s="41">
        <v>4.2777777777777777</v>
      </c>
      <c r="AC36" s="58">
        <v>4.1111111111111107</v>
      </c>
      <c r="AD36" s="43">
        <v>0.18181818181818182</v>
      </c>
      <c r="AE36" s="63">
        <f t="shared" si="20"/>
        <v>0.81818181818181812</v>
      </c>
      <c r="AF36" s="58">
        <v>3.9090909090909092</v>
      </c>
      <c r="AG36" s="58">
        <v>4.2727272727272725</v>
      </c>
      <c r="AH36" s="58">
        <v>4.0909090909090908</v>
      </c>
      <c r="AI36" s="43">
        <v>0.96969696969696972</v>
      </c>
      <c r="AJ36" s="63">
        <f t="shared" si="0"/>
        <v>3.0303030303030276E-2</v>
      </c>
      <c r="AK36" s="41">
        <v>4.3030303030303028</v>
      </c>
      <c r="AL36" s="41">
        <v>4.4242424242424239</v>
      </c>
      <c r="AM36" s="58">
        <v>3.3333333333333335</v>
      </c>
      <c r="AN36" s="43">
        <v>0.88888888888888884</v>
      </c>
      <c r="AO36" s="63">
        <f t="shared" si="21"/>
        <v>0.11111111111111116</v>
      </c>
      <c r="AP36" s="58">
        <v>3.4444444444444446</v>
      </c>
      <c r="AQ36" s="58">
        <v>3.6666666666666665</v>
      </c>
      <c r="AR36" s="58">
        <v>2.8888888888888888</v>
      </c>
      <c r="AS36" s="43">
        <v>0.73333333333333328</v>
      </c>
      <c r="AT36" s="63">
        <f t="shared" si="1"/>
        <v>0.26666666666666672</v>
      </c>
      <c r="AU36" s="41">
        <v>3.6666666666666665</v>
      </c>
      <c r="AV36" s="41">
        <v>3.8</v>
      </c>
      <c r="AW36" s="58">
        <v>3.9333333333333331</v>
      </c>
      <c r="AX36" s="58">
        <v>3.8048780487804876</v>
      </c>
      <c r="AY36" s="43">
        <v>0.88888888888888884</v>
      </c>
      <c r="AZ36" s="63">
        <f t="shared" si="2"/>
        <v>0.11111111111111116</v>
      </c>
      <c r="BA36" s="41">
        <v>3.5185185185185186</v>
      </c>
      <c r="BB36" s="41">
        <v>3.3703703703703702</v>
      </c>
      <c r="BC36" s="58">
        <v>4.5185185185185182</v>
      </c>
      <c r="BD36" s="43">
        <v>0.82758620689655171</v>
      </c>
      <c r="BE36" s="63">
        <f t="shared" si="3"/>
        <v>0.17241379310344829</v>
      </c>
      <c r="BF36" s="58">
        <v>4.4827586206896548</v>
      </c>
      <c r="BG36" s="58">
        <v>4.931034482758621</v>
      </c>
      <c r="BH36" s="58">
        <v>4.4137931034482758</v>
      </c>
      <c r="BI36" s="58">
        <v>4.3260869565217392</v>
      </c>
      <c r="BJ36" s="41">
        <v>4.4318181818181817</v>
      </c>
      <c r="BK36" s="41">
        <v>4.5319148936170217</v>
      </c>
      <c r="BL36" s="41">
        <v>4.6888888888888891</v>
      </c>
      <c r="BM36" s="58">
        <v>4.4883720930232558</v>
      </c>
      <c r="BN36" s="58">
        <v>4.5789473684210522</v>
      </c>
      <c r="BO36" s="41">
        <v>4.5135135135135132</v>
      </c>
      <c r="BP36" s="41">
        <v>4.4761904761904763</v>
      </c>
      <c r="BQ36" s="41">
        <v>4.2790697674418601</v>
      </c>
      <c r="BR36" s="41">
        <v>3.7826086956521738</v>
      </c>
      <c r="BS36" s="58">
        <v>4</v>
      </c>
      <c r="BT36" s="58">
        <v>3.8666666666666667</v>
      </c>
      <c r="BU36" s="41">
        <v>3.9555555555555557</v>
      </c>
      <c r="BV36" s="41">
        <v>4.1086956521739131</v>
      </c>
      <c r="BW36" s="58">
        <v>4.2340425531914896</v>
      </c>
      <c r="BX36" s="58">
        <v>4.2340425531914896</v>
      </c>
      <c r="BY36" s="41">
        <v>4.2</v>
      </c>
      <c r="BZ36" s="41">
        <v>4.3191489361702127</v>
      </c>
      <c r="CA36" s="41">
        <v>4.0444444444444443</v>
      </c>
      <c r="CB36" s="41">
        <v>3.7045454545454546</v>
      </c>
      <c r="CC36" s="41">
        <v>4.1428571428571432</v>
      </c>
      <c r="CD36" s="41">
        <v>3.4285714285714284</v>
      </c>
      <c r="CE36" s="41">
        <v>3.5</v>
      </c>
      <c r="CF36" s="43">
        <v>0.15384615384615385</v>
      </c>
      <c r="CG36" s="43">
        <v>0.65384615384615385</v>
      </c>
      <c r="CH36" s="43">
        <v>0.19230769230769232</v>
      </c>
      <c r="CI36" s="43">
        <v>0</v>
      </c>
      <c r="CJ36" s="58">
        <v>3.7234042553191489</v>
      </c>
      <c r="CK36" s="58">
        <v>4.6190476190476186</v>
      </c>
      <c r="CL36" s="58">
        <v>4.6190476190476186</v>
      </c>
      <c r="CM36" s="58">
        <v>4.1363636363636367</v>
      </c>
      <c r="CN36" s="41">
        <v>4.2045454545454541</v>
      </c>
      <c r="CO36" s="41">
        <v>4.7659574468085104</v>
      </c>
      <c r="CP36" s="41">
        <v>4.5111111111111111</v>
      </c>
      <c r="CQ36" s="41">
        <v>4.1739130434782608</v>
      </c>
      <c r="CR36" s="43">
        <v>0.74468085106382975</v>
      </c>
      <c r="CS36" s="63">
        <f t="shared" si="22"/>
        <v>0.25531914893617025</v>
      </c>
      <c r="CT36" s="43">
        <v>8.5106382978723402E-2</v>
      </c>
      <c r="CU36" s="43">
        <v>0</v>
      </c>
      <c r="CV36" s="43">
        <v>0.46808510638297873</v>
      </c>
      <c r="CW36" s="43">
        <v>0.44680851063829785</v>
      </c>
      <c r="CX36" s="58">
        <v>4.8139534883720927</v>
      </c>
      <c r="CY36" s="58">
        <v>4.5813953488372094</v>
      </c>
      <c r="CZ36" s="58">
        <v>4.2340425531914896</v>
      </c>
      <c r="DA36" s="43">
        <v>0.92307692307692313</v>
      </c>
      <c r="DB36" s="63">
        <f t="shared" si="4"/>
        <v>7.6923076923076872E-2</v>
      </c>
      <c r="DC36" s="58">
        <v>3.8461538461538463</v>
      </c>
      <c r="DD36" s="58">
        <v>4.4615384615384617</v>
      </c>
      <c r="DE36" s="58">
        <v>4.5384615384615383</v>
      </c>
      <c r="DF36" s="43">
        <v>0.97368421052631582</v>
      </c>
      <c r="DG36" s="63">
        <f t="shared" si="5"/>
        <v>2.6315789473684181E-2</v>
      </c>
      <c r="DH36" s="41">
        <v>4.9210526315789478</v>
      </c>
      <c r="DI36" s="41">
        <v>5.0263157894736841</v>
      </c>
      <c r="DJ36" s="41">
        <v>5.0789473684210522</v>
      </c>
      <c r="DK36" s="43">
        <v>0.5</v>
      </c>
      <c r="DL36" s="63">
        <f t="shared" si="6"/>
        <v>0.5</v>
      </c>
      <c r="DM36" s="58">
        <v>4.875</v>
      </c>
      <c r="DN36" s="58">
        <v>5</v>
      </c>
      <c r="DO36" s="41">
        <v>4.75</v>
      </c>
      <c r="DP36" s="41">
        <v>3.4</v>
      </c>
      <c r="DQ36" s="41">
        <v>2.9</v>
      </c>
      <c r="DR36" s="58">
        <v>3.5</v>
      </c>
      <c r="DS36" s="58">
        <v>3.3</v>
      </c>
      <c r="DT36" s="58">
        <v>4.0277777777777777</v>
      </c>
      <c r="DU36" s="43">
        <v>0.58333333333333337</v>
      </c>
      <c r="DV36" s="63">
        <f t="shared" si="7"/>
        <v>0.41666666666666663</v>
      </c>
      <c r="DW36" s="41">
        <v>4.166666666666667</v>
      </c>
      <c r="DX36" s="41">
        <v>4.333333333333333</v>
      </c>
      <c r="DY36" s="58">
        <v>4.3</v>
      </c>
      <c r="DZ36" s="43">
        <v>0.375</v>
      </c>
      <c r="EA36" s="63">
        <f t="shared" si="8"/>
        <v>0.625</v>
      </c>
      <c r="EB36" s="58">
        <v>4.0625</v>
      </c>
      <c r="EC36" s="41">
        <v>3.8125</v>
      </c>
      <c r="ED36" s="41">
        <v>3.9375</v>
      </c>
      <c r="EE36" s="43">
        <v>0.25</v>
      </c>
      <c r="EF36" s="63">
        <f t="shared" si="9"/>
        <v>0.75</v>
      </c>
      <c r="EG36" s="41">
        <v>4.375</v>
      </c>
      <c r="EH36" s="41">
        <v>4.25</v>
      </c>
      <c r="EI36" s="41">
        <v>4.5</v>
      </c>
      <c r="EJ36" s="43">
        <v>0.5</v>
      </c>
      <c r="EK36" s="63">
        <f t="shared" si="10"/>
        <v>0.5</v>
      </c>
      <c r="EL36" s="41">
        <v>4.0999999999999996</v>
      </c>
      <c r="EM36" s="41">
        <v>4.4000000000000004</v>
      </c>
      <c r="EN36" s="43">
        <v>0.45</v>
      </c>
      <c r="EO36" s="63">
        <f t="shared" si="11"/>
        <v>0.55000000000000004</v>
      </c>
      <c r="EP36" s="41">
        <v>4.1500000000000004</v>
      </c>
      <c r="EQ36" s="41">
        <v>4.4000000000000004</v>
      </c>
      <c r="ER36" s="43">
        <v>0.7</v>
      </c>
      <c r="ES36" s="63">
        <f t="shared" si="12"/>
        <v>0.30000000000000004</v>
      </c>
      <c r="ET36" s="41">
        <v>3.95</v>
      </c>
      <c r="EU36" s="41">
        <v>4.0999999999999996</v>
      </c>
      <c r="EV36" s="41">
        <v>4.3499999999999996</v>
      </c>
      <c r="EW36" s="43">
        <v>0.5</v>
      </c>
      <c r="EX36" s="63">
        <f t="shared" si="13"/>
        <v>0.5</v>
      </c>
      <c r="EY36" s="58">
        <v>4.0999999999999996</v>
      </c>
      <c r="EZ36" s="58">
        <v>4.1500000000000004</v>
      </c>
      <c r="FA36" s="58">
        <v>4.4000000000000004</v>
      </c>
      <c r="FB36" s="43">
        <v>1</v>
      </c>
      <c r="FC36" s="63">
        <f t="shared" si="14"/>
        <v>0</v>
      </c>
      <c r="FD36" s="58">
        <v>2.3333333333333335</v>
      </c>
      <c r="FE36" s="41">
        <v>2.3333333333333335</v>
      </c>
      <c r="FF36" s="41">
        <v>2.3333333333333335</v>
      </c>
      <c r="FG36" s="43">
        <v>1</v>
      </c>
      <c r="FH36" s="63">
        <f t="shared" si="15"/>
        <v>0</v>
      </c>
      <c r="FI36" s="58">
        <v>2.3333333333333335</v>
      </c>
      <c r="FJ36" s="58">
        <v>2.6666666666666665</v>
      </c>
      <c r="FK36" s="58">
        <v>3.3333333333333335</v>
      </c>
      <c r="FL36" s="43">
        <v>0.83333333333333337</v>
      </c>
      <c r="FM36" s="63">
        <f t="shared" si="16"/>
        <v>0.16666666666666663</v>
      </c>
      <c r="FN36" s="58">
        <v>3.8333333333333335</v>
      </c>
      <c r="FO36" s="58">
        <v>4.666666666666667</v>
      </c>
      <c r="FP36" s="41">
        <v>4.5</v>
      </c>
      <c r="FQ36" s="43">
        <v>0.66666666666666663</v>
      </c>
      <c r="FR36" s="63">
        <f t="shared" si="17"/>
        <v>0.33333333333333337</v>
      </c>
      <c r="FS36" s="41">
        <v>5</v>
      </c>
      <c r="FT36" s="58">
        <v>4.8666666666666663</v>
      </c>
      <c r="FU36" s="43">
        <v>0.69230769230769229</v>
      </c>
      <c r="FV36" s="63">
        <f t="shared" si="18"/>
        <v>0.30769230769230771</v>
      </c>
      <c r="FW36" s="58">
        <v>4</v>
      </c>
      <c r="FX36" s="41">
        <v>4.2307692307692308</v>
      </c>
      <c r="FY36" s="41">
        <v>3.5</v>
      </c>
      <c r="FZ36" s="58">
        <v>2.6</v>
      </c>
      <c r="GA36" s="58">
        <v>3.9117647058823528</v>
      </c>
      <c r="GB36" s="41">
        <v>4.75</v>
      </c>
      <c r="GC36" s="41">
        <v>4.05</v>
      </c>
      <c r="GD36" s="41">
        <v>4.55</v>
      </c>
      <c r="GE36" s="58">
        <v>5.1111111111111107</v>
      </c>
      <c r="GF36" s="58">
        <v>5</v>
      </c>
      <c r="GG36" s="41">
        <v>5.0740740740740744</v>
      </c>
      <c r="GH36" s="41">
        <v>4.333333333333333</v>
      </c>
      <c r="GI36" s="41">
        <v>4.9629629629629628</v>
      </c>
      <c r="GJ36" s="58">
        <v>4.9444444444444446</v>
      </c>
      <c r="GK36" s="58">
        <v>4.7777777777777777</v>
      </c>
      <c r="GL36" s="46">
        <v>4.9117647058823533</v>
      </c>
      <c r="GM36" s="58">
        <v>4.0952380952380949</v>
      </c>
      <c r="GN36" s="58">
        <v>4.5</v>
      </c>
      <c r="GO36" s="58"/>
      <c r="GP36" s="48">
        <v>0.10638297872340426</v>
      </c>
      <c r="GQ36" s="48">
        <v>0.25531914893617019</v>
      </c>
      <c r="GR36" s="49">
        <v>0.25531914893617019</v>
      </c>
      <c r="GS36" s="48">
        <v>0.10638297872340426</v>
      </c>
      <c r="GT36" s="48">
        <v>0.27659574468085107</v>
      </c>
      <c r="GU36" s="58">
        <v>4.8510638297872344</v>
      </c>
      <c r="GV36" s="58">
        <v>4.7872340425531918</v>
      </c>
      <c r="GW36" s="58">
        <v>4.8085106382978724</v>
      </c>
      <c r="GX36" s="58">
        <v>5.1276595744680851</v>
      </c>
      <c r="GY36" s="41">
        <v>5.1489361702127656</v>
      </c>
      <c r="GZ36" s="58">
        <v>5.2765957446808507</v>
      </c>
      <c r="HA36" s="58">
        <v>5.1489361702127656</v>
      </c>
    </row>
    <row r="37" spans="1:209" x14ac:dyDescent="0.3">
      <c r="A37" s="89" t="s">
        <v>414</v>
      </c>
      <c r="B37" s="39">
        <v>0.94925373134328361</v>
      </c>
      <c r="C37" s="39">
        <v>5.0746268656716415E-2</v>
      </c>
      <c r="D37" s="39">
        <v>0.4716417910447761</v>
      </c>
      <c r="E37" s="39">
        <v>0.10746268656716418</v>
      </c>
      <c r="F37" s="39">
        <v>8.0597014925373134E-2</v>
      </c>
      <c r="G37" s="39">
        <v>0.19701492537313434</v>
      </c>
      <c r="H37" s="39">
        <v>0.14328358208955225</v>
      </c>
      <c r="I37" s="39">
        <v>0.53846153846153844</v>
      </c>
      <c r="J37" s="39">
        <v>0.46153846153846156</v>
      </c>
      <c r="K37" s="39">
        <v>4.4776119402985072E-2</v>
      </c>
      <c r="L37" s="39">
        <v>7.1641791044776124E-2</v>
      </c>
      <c r="M37" s="39">
        <v>0.2417910447761194</v>
      </c>
      <c r="N37" s="39">
        <v>0.64179104477611937</v>
      </c>
      <c r="O37" s="39">
        <v>0.375</v>
      </c>
      <c r="P37" s="39">
        <v>0.625</v>
      </c>
      <c r="Q37" s="41">
        <v>4.6500000000000004</v>
      </c>
      <c r="R37" s="41">
        <v>5.1749999999999998</v>
      </c>
      <c r="S37" s="41">
        <v>5.125</v>
      </c>
      <c r="T37" s="43">
        <v>0.8571428571428571</v>
      </c>
      <c r="U37" s="43">
        <f t="shared" si="23"/>
        <v>0.1428571428571429</v>
      </c>
      <c r="V37" s="41">
        <v>4.5952380952380949</v>
      </c>
      <c r="W37" s="41">
        <v>5.1309523809523814</v>
      </c>
      <c r="X37" s="58">
        <v>5.0238095238095237</v>
      </c>
      <c r="Y37" s="43">
        <v>0.87777777777777777</v>
      </c>
      <c r="Z37" s="63">
        <f t="shared" si="19"/>
        <v>0.12222222222222223</v>
      </c>
      <c r="AA37" s="58">
        <v>4.5333333333333332</v>
      </c>
      <c r="AB37" s="41">
        <v>4.8777777777777782</v>
      </c>
      <c r="AC37" s="41">
        <v>4.7222222222222223</v>
      </c>
      <c r="AD37" s="43">
        <v>0.20930232558139536</v>
      </c>
      <c r="AE37" s="63">
        <f t="shared" si="20"/>
        <v>0.79069767441860461</v>
      </c>
      <c r="AF37" s="41">
        <v>4.4534883720930232</v>
      </c>
      <c r="AG37" s="41">
        <v>5.0348837209302326</v>
      </c>
      <c r="AH37" s="41">
        <v>5.0232558139534884</v>
      </c>
      <c r="AI37" s="43">
        <v>0.88085106382978728</v>
      </c>
      <c r="AJ37" s="63">
        <f t="shared" si="0"/>
        <v>0.11914893617021272</v>
      </c>
      <c r="AK37" s="58">
        <v>4.5829787234042554</v>
      </c>
      <c r="AL37" s="58">
        <v>4.8382978723404255</v>
      </c>
      <c r="AM37" s="58">
        <v>4.4808510638297872</v>
      </c>
      <c r="AN37" s="43">
        <v>0.89795918367346939</v>
      </c>
      <c r="AO37" s="63">
        <f t="shared" si="21"/>
        <v>0.10204081632653061</v>
      </c>
      <c r="AP37" s="58">
        <v>3.7551020408163267</v>
      </c>
      <c r="AQ37" s="41">
        <v>4.204081632653061</v>
      </c>
      <c r="AR37" s="41">
        <v>3.8571428571428572</v>
      </c>
      <c r="AS37" s="43">
        <v>0.79032258064516125</v>
      </c>
      <c r="AT37" s="63">
        <f t="shared" si="1"/>
        <v>0.20967741935483875</v>
      </c>
      <c r="AU37" s="41">
        <v>4.129032258064516</v>
      </c>
      <c r="AV37" s="41">
        <v>4.274193548387097</v>
      </c>
      <c r="AW37" s="41">
        <v>4.354838709677419</v>
      </c>
      <c r="AX37" s="58">
        <v>4.4592592592592597</v>
      </c>
      <c r="AY37" s="43">
        <v>0.95138888888888884</v>
      </c>
      <c r="AZ37" s="63">
        <f t="shared" si="2"/>
        <v>4.861111111111116E-2</v>
      </c>
      <c r="BA37" s="58">
        <v>3.8819444444444446</v>
      </c>
      <c r="BB37" s="58">
        <v>3.4722222222222223</v>
      </c>
      <c r="BC37" s="58">
        <v>4.6111111111111107</v>
      </c>
      <c r="BD37" s="43">
        <v>0.65384615384615385</v>
      </c>
      <c r="BE37" s="63">
        <f t="shared" si="3"/>
        <v>0.34615384615384615</v>
      </c>
      <c r="BF37" s="41">
        <v>3.8076923076923075</v>
      </c>
      <c r="BG37" s="41">
        <v>3.8076923076923075</v>
      </c>
      <c r="BH37" s="41">
        <v>3.5865384615384617</v>
      </c>
      <c r="BI37" s="41">
        <v>4.3867069486404837</v>
      </c>
      <c r="BJ37" s="41">
        <v>4.8242424242424242</v>
      </c>
      <c r="BK37" s="58">
        <v>4.0242424242424244</v>
      </c>
      <c r="BL37" s="58">
        <v>3.8412698412698414</v>
      </c>
      <c r="BM37" s="41">
        <v>4.5211726384364823</v>
      </c>
      <c r="BN37" s="41">
        <v>4.5477031802120145</v>
      </c>
      <c r="BO37" s="58">
        <v>4.2586206896551726</v>
      </c>
      <c r="BP37" s="41">
        <v>4.2739273927392736</v>
      </c>
      <c r="BQ37" s="41">
        <v>4.1072555205047321</v>
      </c>
      <c r="BR37" s="58">
        <v>3.2</v>
      </c>
      <c r="BS37" s="58">
        <v>4.008955223880597</v>
      </c>
      <c r="BT37" s="58">
        <v>4.2422360248447202</v>
      </c>
      <c r="BU37" s="41">
        <v>4.1809815950920246</v>
      </c>
      <c r="BV37" s="41">
        <v>4.9418960244648318</v>
      </c>
      <c r="BW37" s="58">
        <v>4.1891891891891895</v>
      </c>
      <c r="BX37" s="58">
        <v>4.2852760736196318</v>
      </c>
      <c r="BY37" s="41">
        <v>4.129139072847682</v>
      </c>
      <c r="BZ37" s="41">
        <v>4.2533783783783781</v>
      </c>
      <c r="CA37" s="41">
        <v>4.9070512820512819</v>
      </c>
      <c r="CB37" s="41">
        <v>4.6809210526315788</v>
      </c>
      <c r="CC37" s="41">
        <v>4.5555555555555554</v>
      </c>
      <c r="CD37" s="58">
        <v>4.5303030303030303</v>
      </c>
      <c r="CE37" s="58">
        <v>4.3953488372093021</v>
      </c>
      <c r="CF37" s="43">
        <v>0.185</v>
      </c>
      <c r="CG37" s="43">
        <v>0.61499999999999999</v>
      </c>
      <c r="CH37" s="43">
        <v>0.14000000000000001</v>
      </c>
      <c r="CI37" s="43">
        <v>0.06</v>
      </c>
      <c r="CJ37" s="41">
        <v>4.2447761194029852</v>
      </c>
      <c r="CK37" s="41">
        <v>4.8973384030418252</v>
      </c>
      <c r="CL37" s="41">
        <v>4.8496240601503757</v>
      </c>
      <c r="CM37" s="41">
        <v>4.4664536741214054</v>
      </c>
      <c r="CN37" s="41">
        <v>4.4595469255663431</v>
      </c>
      <c r="CO37" s="41">
        <v>5.3812499999999996</v>
      </c>
      <c r="CP37" s="41">
        <v>5.2295597484276728</v>
      </c>
      <c r="CQ37" s="41">
        <v>4.9152542372881358</v>
      </c>
      <c r="CR37" s="43">
        <v>0.5283582089552239</v>
      </c>
      <c r="CS37" s="63">
        <f t="shared" si="22"/>
        <v>0.4716417910447761</v>
      </c>
      <c r="CT37" s="43">
        <v>0.2298507462686567</v>
      </c>
      <c r="CU37" s="43">
        <v>5.9701492537313433E-3</v>
      </c>
      <c r="CV37" s="43">
        <v>0.22686567164179106</v>
      </c>
      <c r="CW37" s="43">
        <v>0.53731343283582089</v>
      </c>
      <c r="CX37" s="58">
        <v>4.9960474308300391</v>
      </c>
      <c r="CY37" s="58">
        <v>4.9525691699604746</v>
      </c>
      <c r="CZ37" s="41">
        <v>4.5014925373134327</v>
      </c>
      <c r="DA37" s="43">
        <v>0.80769230769230771</v>
      </c>
      <c r="DB37" s="63">
        <f t="shared" si="4"/>
        <v>0.19230769230769229</v>
      </c>
      <c r="DC37" s="41">
        <v>4.3076923076923075</v>
      </c>
      <c r="DD37" s="41">
        <v>4.8269230769230766</v>
      </c>
      <c r="DE37" s="58">
        <v>4.884615384615385</v>
      </c>
      <c r="DF37" s="43">
        <v>0.66063348416289591</v>
      </c>
      <c r="DG37" s="63">
        <f t="shared" si="5"/>
        <v>0.33936651583710409</v>
      </c>
      <c r="DH37" s="58">
        <v>4.9004524886877832</v>
      </c>
      <c r="DI37" s="41">
        <v>5.0180995475113122</v>
      </c>
      <c r="DJ37" s="41">
        <v>4.9728506787330318</v>
      </c>
      <c r="DK37" s="43">
        <v>0.61111111111111116</v>
      </c>
      <c r="DL37" s="63">
        <f t="shared" si="6"/>
        <v>0.38888888888888884</v>
      </c>
      <c r="DM37" s="41">
        <v>4.166666666666667</v>
      </c>
      <c r="DN37" s="58">
        <v>4.5370370370370372</v>
      </c>
      <c r="DO37" s="58">
        <v>4.5555555555555554</v>
      </c>
      <c r="DP37" s="41">
        <v>3.8666666666666667</v>
      </c>
      <c r="DQ37" s="41">
        <v>3.6833333333333331</v>
      </c>
      <c r="DR37" s="41">
        <v>4.166666666666667</v>
      </c>
      <c r="DS37" s="58">
        <v>4.1833333333333336</v>
      </c>
      <c r="DT37" s="58">
        <v>4.3260869565217392</v>
      </c>
      <c r="DU37" s="43">
        <v>0.56944444444444442</v>
      </c>
      <c r="DV37" s="63">
        <f t="shared" si="7"/>
        <v>0.43055555555555558</v>
      </c>
      <c r="DW37" s="41">
        <v>4.291666666666667</v>
      </c>
      <c r="DX37" s="41">
        <v>4.3472222222222223</v>
      </c>
      <c r="DY37" s="41">
        <v>4.4664031620553359</v>
      </c>
      <c r="DZ37" s="43">
        <v>0.25624999999999998</v>
      </c>
      <c r="EA37" s="63">
        <f t="shared" si="8"/>
        <v>0.74375000000000002</v>
      </c>
      <c r="EB37" s="41">
        <v>4.53125</v>
      </c>
      <c r="EC37" s="41">
        <v>4.46875</v>
      </c>
      <c r="ED37" s="41">
        <v>4.5812499999999998</v>
      </c>
      <c r="EE37" s="43">
        <v>0.2</v>
      </c>
      <c r="EF37" s="63">
        <f t="shared" si="9"/>
        <v>0.8</v>
      </c>
      <c r="EG37" s="41">
        <v>4.7062499999999998</v>
      </c>
      <c r="EH37" s="41">
        <v>4.6187500000000004</v>
      </c>
      <c r="EI37" s="41">
        <v>4.7312500000000002</v>
      </c>
      <c r="EJ37" s="43">
        <v>0.29906542056074764</v>
      </c>
      <c r="EK37" s="63">
        <f t="shared" si="10"/>
        <v>0.7009345794392523</v>
      </c>
      <c r="EL37" s="41">
        <v>4.5327102803738315</v>
      </c>
      <c r="EM37" s="41">
        <v>4.6261682242990654</v>
      </c>
      <c r="EN37" s="43">
        <v>0.15887850467289719</v>
      </c>
      <c r="EO37" s="63">
        <f t="shared" si="11"/>
        <v>0.84112149532710279</v>
      </c>
      <c r="EP37" s="58">
        <v>4.7383177570093462</v>
      </c>
      <c r="EQ37" s="58">
        <v>4.7943925233644862</v>
      </c>
      <c r="ER37" s="43">
        <v>0.61682242990654201</v>
      </c>
      <c r="ES37" s="63">
        <f t="shared" si="12"/>
        <v>0.38317757009345799</v>
      </c>
      <c r="ET37" s="41">
        <v>4.3831775700934577</v>
      </c>
      <c r="EU37" s="58">
        <v>4.7009345794392523</v>
      </c>
      <c r="EV37" s="41">
        <v>4.6915887850467293</v>
      </c>
      <c r="EW37" s="43">
        <v>0.43925233644859812</v>
      </c>
      <c r="EX37" s="63">
        <f t="shared" si="13"/>
        <v>0.56074766355140193</v>
      </c>
      <c r="EY37" s="58">
        <v>4.4766355140186915</v>
      </c>
      <c r="EZ37" s="58">
        <v>4.7196261682242993</v>
      </c>
      <c r="FA37" s="41">
        <v>4.7009345794392523</v>
      </c>
      <c r="FB37" s="43">
        <v>0.32500000000000001</v>
      </c>
      <c r="FC37" s="63">
        <f t="shared" si="14"/>
        <v>0.67500000000000004</v>
      </c>
      <c r="FD37" s="58">
        <v>4.1500000000000004</v>
      </c>
      <c r="FE37" s="41">
        <v>4.4000000000000004</v>
      </c>
      <c r="FF37" s="58">
        <v>4.5750000000000002</v>
      </c>
      <c r="FG37" s="43">
        <v>0.21212121212121213</v>
      </c>
      <c r="FH37" s="63">
        <f t="shared" si="15"/>
        <v>0.78787878787878785</v>
      </c>
      <c r="FI37" s="58">
        <v>4.2121212121212119</v>
      </c>
      <c r="FJ37" s="41">
        <v>4.4242424242424239</v>
      </c>
      <c r="FK37" s="41">
        <v>4.4242424242424239</v>
      </c>
      <c r="FL37" s="43">
        <v>0.61363636363636365</v>
      </c>
      <c r="FM37" s="63">
        <f t="shared" si="16"/>
        <v>0.38636363636363635</v>
      </c>
      <c r="FN37" s="41">
        <v>4.5</v>
      </c>
      <c r="FO37" s="41">
        <v>4.6818181818181817</v>
      </c>
      <c r="FP37" s="58">
        <v>4.6590909090909092</v>
      </c>
      <c r="FQ37" s="43">
        <v>0.34146341463414637</v>
      </c>
      <c r="FR37" s="63">
        <f t="shared" si="17"/>
        <v>0.65853658536585358</v>
      </c>
      <c r="FS37" s="41">
        <v>4.7439024390243905</v>
      </c>
      <c r="FT37" s="41">
        <v>4.7195121951219514</v>
      </c>
      <c r="FU37" s="43">
        <v>0.55670103092783507</v>
      </c>
      <c r="FV37" s="63">
        <f t="shared" si="18"/>
        <v>0.44329896907216493</v>
      </c>
      <c r="FW37" s="41">
        <v>4.4845360824742269</v>
      </c>
      <c r="FX37" s="41">
        <v>4.608247422680412</v>
      </c>
      <c r="FY37" s="41">
        <v>3.7391304347826089</v>
      </c>
      <c r="FZ37" s="58">
        <v>4.1363636363636367</v>
      </c>
      <c r="GA37" s="58">
        <v>4.3603603603603602</v>
      </c>
      <c r="GB37" s="41">
        <v>4.895833333333333</v>
      </c>
      <c r="GC37" s="41">
        <v>4.307291666666667</v>
      </c>
      <c r="GD37" s="58">
        <v>4.932291666666667</v>
      </c>
      <c r="GE37" s="58">
        <v>4.8538011695906436</v>
      </c>
      <c r="GF37" s="58">
        <v>4.5438596491228074</v>
      </c>
      <c r="GG37" s="58">
        <v>4.6198830409356724</v>
      </c>
      <c r="GH37" s="41">
        <v>4.0350877192982457</v>
      </c>
      <c r="GI37" s="41">
        <v>4.6959064327485383</v>
      </c>
      <c r="GJ37" s="58">
        <v>4.7981651376146788</v>
      </c>
      <c r="GK37" s="58">
        <v>4.669724770642202</v>
      </c>
      <c r="GL37" s="46">
        <v>4.6127659574468085</v>
      </c>
      <c r="GM37" s="41">
        <v>4.5047923322683703</v>
      </c>
      <c r="GN37" s="41">
        <v>4.692789968652038</v>
      </c>
      <c r="GO37" s="41"/>
      <c r="GP37" s="48">
        <v>7.4626865671641784E-2</v>
      </c>
      <c r="GQ37" s="48">
        <v>0.18805970149253731</v>
      </c>
      <c r="GR37" s="49">
        <v>0.30149253731343284</v>
      </c>
      <c r="GS37" s="48">
        <v>0.15820895522388059</v>
      </c>
      <c r="GT37" s="48">
        <v>0.27761194029850744</v>
      </c>
      <c r="GU37" s="58">
        <v>5.0059701492537316</v>
      </c>
      <c r="GV37" s="41">
        <v>4.9164179104477608</v>
      </c>
      <c r="GW37" s="41">
        <v>4.6298507462686569</v>
      </c>
      <c r="GX37" s="41">
        <v>5.2417910447761198</v>
      </c>
      <c r="GY37" s="41">
        <v>5.2716417910447761</v>
      </c>
      <c r="GZ37" s="41">
        <v>5.3791044776119401</v>
      </c>
      <c r="HA37" s="41">
        <v>5.2417910447761198</v>
      </c>
    </row>
    <row r="38" spans="1:209" x14ac:dyDescent="0.3">
      <c r="A38" s="89" t="s">
        <v>415</v>
      </c>
      <c r="B38" s="39">
        <v>0.97986577181208057</v>
      </c>
      <c r="C38" s="39">
        <v>2.0134228187919462E-2</v>
      </c>
      <c r="D38" s="39">
        <v>0.39597315436241609</v>
      </c>
      <c r="E38" s="39">
        <v>0.19463087248322147</v>
      </c>
      <c r="F38" s="39">
        <v>5.3691275167785234E-2</v>
      </c>
      <c r="G38" s="39">
        <v>0.16107382550335569</v>
      </c>
      <c r="H38" s="39">
        <v>0.19463087248322147</v>
      </c>
      <c r="I38" s="39">
        <v>0.4</v>
      </c>
      <c r="J38" s="39">
        <v>0.6</v>
      </c>
      <c r="K38" s="39">
        <v>5.3691275167785234E-2</v>
      </c>
      <c r="L38" s="39">
        <v>0.11409395973154363</v>
      </c>
      <c r="M38" s="39">
        <v>0.30201342281879195</v>
      </c>
      <c r="N38" s="39">
        <v>0.53020134228187921</v>
      </c>
      <c r="O38" s="39">
        <v>0.21052631578947367</v>
      </c>
      <c r="P38" s="39">
        <v>0.78947368421052633</v>
      </c>
      <c r="Q38" s="41">
        <v>4.1052631578947372</v>
      </c>
      <c r="R38" s="41">
        <v>4.2105263157894735</v>
      </c>
      <c r="S38" s="41">
        <v>4.3684210526315788</v>
      </c>
      <c r="T38" s="43">
        <v>0.75609756097560976</v>
      </c>
      <c r="U38" s="43">
        <f t="shared" si="23"/>
        <v>0.24390243902439024</v>
      </c>
      <c r="V38" s="41">
        <v>4.6341463414634143</v>
      </c>
      <c r="W38" s="41">
        <v>4.9024390243902438</v>
      </c>
      <c r="X38" s="58">
        <v>4.9024390243902438</v>
      </c>
      <c r="Y38" s="43">
        <v>0.87234042553191493</v>
      </c>
      <c r="Z38" s="63">
        <f t="shared" si="19"/>
        <v>0.12765957446808507</v>
      </c>
      <c r="AA38" s="58">
        <v>4.5106382978723403</v>
      </c>
      <c r="AB38" s="41">
        <v>4.8936170212765955</v>
      </c>
      <c r="AC38" s="41">
        <v>4.7872340425531918</v>
      </c>
      <c r="AD38" s="43">
        <v>8.6956521739130432E-2</v>
      </c>
      <c r="AE38" s="63">
        <f t="shared" si="20"/>
        <v>0.91304347826086962</v>
      </c>
      <c r="AF38" s="41">
        <v>4.2826086956521738</v>
      </c>
      <c r="AG38" s="41">
        <v>4.4347826086956523</v>
      </c>
      <c r="AH38" s="41">
        <v>4.4782608695652177</v>
      </c>
      <c r="AI38" s="43">
        <v>0.86315789473684212</v>
      </c>
      <c r="AJ38" s="63">
        <f t="shared" si="0"/>
        <v>0.13684210526315788</v>
      </c>
      <c r="AK38" s="58">
        <v>4.3368421052631581</v>
      </c>
      <c r="AL38" s="58">
        <v>4.6842105263157894</v>
      </c>
      <c r="AM38" s="58">
        <v>3.8631578947368421</v>
      </c>
      <c r="AN38" s="43">
        <v>0.80487804878048785</v>
      </c>
      <c r="AO38" s="63">
        <f t="shared" si="21"/>
        <v>0.19512195121951215</v>
      </c>
      <c r="AP38" s="58">
        <v>3.8292682926829267</v>
      </c>
      <c r="AQ38" s="41">
        <v>4.3170731707317076</v>
      </c>
      <c r="AR38" s="41">
        <v>3.6341463414634148</v>
      </c>
      <c r="AS38" s="43">
        <v>0.80952380952380953</v>
      </c>
      <c r="AT38" s="63">
        <f t="shared" si="1"/>
        <v>0.19047619047619047</v>
      </c>
      <c r="AU38" s="41">
        <v>3.7142857142857144</v>
      </c>
      <c r="AV38" s="41">
        <v>3.7619047619047619</v>
      </c>
      <c r="AW38" s="41">
        <v>3.6666666666666665</v>
      </c>
      <c r="AX38" s="58">
        <v>4.2280701754385968</v>
      </c>
      <c r="AY38" s="43">
        <v>0.84810126582278478</v>
      </c>
      <c r="AZ38" s="63">
        <f t="shared" si="2"/>
        <v>0.15189873417721522</v>
      </c>
      <c r="BA38" s="58">
        <v>3.5569620253164556</v>
      </c>
      <c r="BB38" s="58">
        <v>3.240506329113924</v>
      </c>
      <c r="BC38" s="58">
        <v>4.6835443037974684</v>
      </c>
      <c r="BD38" s="43">
        <v>0.51666666666666672</v>
      </c>
      <c r="BE38" s="63">
        <f t="shared" si="3"/>
        <v>0.48333333333333328</v>
      </c>
      <c r="BF38" s="41">
        <v>3.7666666666666666</v>
      </c>
      <c r="BG38" s="41">
        <v>3.5166666666666666</v>
      </c>
      <c r="BH38" s="41">
        <v>3.4</v>
      </c>
      <c r="BI38" s="41">
        <v>3.6845637583892619</v>
      </c>
      <c r="BJ38" s="41">
        <v>4.2837837837837842</v>
      </c>
      <c r="BK38" s="58">
        <v>3.3918918918918921</v>
      </c>
      <c r="BL38" s="58">
        <v>2.9357142857142855</v>
      </c>
      <c r="BM38" s="41">
        <v>3.6</v>
      </c>
      <c r="BN38" s="41">
        <v>3.3230769230769233</v>
      </c>
      <c r="BO38" s="58">
        <v>4.0606060606060606</v>
      </c>
      <c r="BP38" s="41">
        <v>3.8819444444444446</v>
      </c>
      <c r="BQ38" s="41">
        <v>3.6027397260273974</v>
      </c>
      <c r="BR38" s="58">
        <v>4.132075471698113</v>
      </c>
      <c r="BS38" s="58">
        <v>3.5704697986577183</v>
      </c>
      <c r="BT38" s="58">
        <v>3.8551724137931034</v>
      </c>
      <c r="BU38" s="41">
        <v>3.8402777777777777</v>
      </c>
      <c r="BV38" s="41">
        <v>4.5034013605442178</v>
      </c>
      <c r="BW38" s="58">
        <v>4.1543624161073822</v>
      </c>
      <c r="BX38" s="58">
        <v>3.8904109589041096</v>
      </c>
      <c r="BY38" s="41">
        <v>4.0684931506849313</v>
      </c>
      <c r="BZ38" s="41">
        <v>4.1304347826086953</v>
      </c>
      <c r="CA38" s="41">
        <v>3.7753623188405796</v>
      </c>
      <c r="CB38" s="41">
        <v>3.6350364963503647</v>
      </c>
      <c r="CC38" s="41">
        <v>3.76</v>
      </c>
      <c r="CD38" s="58">
        <v>2.8205128205128207</v>
      </c>
      <c r="CE38" s="58">
        <v>2.9347826086956523</v>
      </c>
      <c r="CF38" s="43">
        <v>0.16346153846153846</v>
      </c>
      <c r="CG38" s="43">
        <v>0.67307692307692313</v>
      </c>
      <c r="CH38" s="43">
        <v>0.125</v>
      </c>
      <c r="CI38" s="43">
        <v>3.8461538461538464E-2</v>
      </c>
      <c r="CJ38" s="41">
        <v>3.651006711409396</v>
      </c>
      <c r="CK38" s="41">
        <v>4.0970149253731343</v>
      </c>
      <c r="CL38" s="41">
        <v>4.0820895522388057</v>
      </c>
      <c r="CM38" s="41">
        <v>3.4295774647887325</v>
      </c>
      <c r="CN38" s="41">
        <v>3.563380281690141</v>
      </c>
      <c r="CO38" s="41">
        <v>5.3892617449664426</v>
      </c>
      <c r="CP38" s="41">
        <v>5.2222222222222223</v>
      </c>
      <c r="CQ38" s="41">
        <v>5.0618556701030926</v>
      </c>
      <c r="CR38" s="43">
        <v>0.39597315436241609</v>
      </c>
      <c r="CS38" s="63">
        <f t="shared" si="22"/>
        <v>0.60402684563758391</v>
      </c>
      <c r="CT38" s="43">
        <v>0.18791946308724833</v>
      </c>
      <c r="CU38" s="43">
        <v>2.0134228187919462E-2</v>
      </c>
      <c r="CV38" s="43">
        <v>0.25503355704697989</v>
      </c>
      <c r="CW38" s="43">
        <v>0.53691275167785235</v>
      </c>
      <c r="CX38" s="58">
        <v>4.6982758620689653</v>
      </c>
      <c r="CY38" s="58">
        <v>4.5603448275862073</v>
      </c>
      <c r="CZ38" s="41">
        <v>4.0469798657718119</v>
      </c>
      <c r="DA38" s="43">
        <v>0.8</v>
      </c>
      <c r="DB38" s="63">
        <f t="shared" si="4"/>
        <v>0.19999999999999996</v>
      </c>
      <c r="DC38" s="41">
        <v>4.4249999999999998</v>
      </c>
      <c r="DD38" s="41">
        <v>4.625</v>
      </c>
      <c r="DE38" s="58">
        <v>4.7249999999999996</v>
      </c>
      <c r="DF38" s="43">
        <v>0.85416666666666663</v>
      </c>
      <c r="DG38" s="63">
        <f t="shared" si="5"/>
        <v>0.14583333333333337</v>
      </c>
      <c r="DH38" s="58">
        <v>4.833333333333333</v>
      </c>
      <c r="DI38" s="41">
        <v>4.645833333333333</v>
      </c>
      <c r="DJ38" s="41">
        <v>4.708333333333333</v>
      </c>
      <c r="DK38" s="43">
        <v>0.85185185185185186</v>
      </c>
      <c r="DL38" s="63">
        <f t="shared" si="6"/>
        <v>0.14814814814814814</v>
      </c>
      <c r="DM38" s="41">
        <v>4.3703703703703702</v>
      </c>
      <c r="DN38" s="58">
        <v>4.4444444444444446</v>
      </c>
      <c r="DO38" s="58">
        <v>4.333333333333333</v>
      </c>
      <c r="DP38" s="41">
        <v>3.0697674418604652</v>
      </c>
      <c r="DQ38" s="41">
        <v>3.0232558139534884</v>
      </c>
      <c r="DR38" s="41">
        <v>3.2325581395348837</v>
      </c>
      <c r="DS38" s="58">
        <v>3.3720930232558142</v>
      </c>
      <c r="DT38" s="58">
        <v>4.365384615384615</v>
      </c>
      <c r="DU38" s="43">
        <v>0.64</v>
      </c>
      <c r="DV38" s="63">
        <f t="shared" si="7"/>
        <v>0.36</v>
      </c>
      <c r="DW38" s="41">
        <v>4</v>
      </c>
      <c r="DX38" s="41">
        <v>4</v>
      </c>
      <c r="DY38" s="41">
        <v>4.3017241379310347</v>
      </c>
      <c r="DZ38" s="43">
        <v>0.27692307692307694</v>
      </c>
      <c r="EA38" s="63">
        <f t="shared" si="8"/>
        <v>0.72307692307692306</v>
      </c>
      <c r="EB38" s="41">
        <v>3.1384615384615384</v>
      </c>
      <c r="EC38" s="41">
        <v>2.8615384615384616</v>
      </c>
      <c r="ED38" s="41">
        <v>3.1076923076923078</v>
      </c>
      <c r="EE38" s="43">
        <v>0.2153846153846154</v>
      </c>
      <c r="EF38" s="63">
        <f t="shared" si="9"/>
        <v>0.7846153846153846</v>
      </c>
      <c r="EG38" s="41">
        <v>3.0153846153846153</v>
      </c>
      <c r="EH38" s="41">
        <v>2.7846153846153845</v>
      </c>
      <c r="EI38" s="41">
        <v>3.0769230769230771</v>
      </c>
      <c r="EJ38" s="43">
        <v>0.3392857142857143</v>
      </c>
      <c r="EK38" s="63">
        <f t="shared" si="10"/>
        <v>0.6607142857142857</v>
      </c>
      <c r="EL38" s="41">
        <v>2.9821428571428572</v>
      </c>
      <c r="EM38" s="41">
        <v>3.2857142857142856</v>
      </c>
      <c r="EN38" s="43">
        <v>0.2857142857142857</v>
      </c>
      <c r="EO38" s="63">
        <f t="shared" si="11"/>
        <v>0.7142857142857143</v>
      </c>
      <c r="EP38" s="58">
        <v>2.8214285714285716</v>
      </c>
      <c r="EQ38" s="58">
        <v>3.0892857142857144</v>
      </c>
      <c r="ER38" s="43">
        <v>0.6964285714285714</v>
      </c>
      <c r="ES38" s="63">
        <f t="shared" si="12"/>
        <v>0.3035714285714286</v>
      </c>
      <c r="ET38" s="41">
        <v>3.3214285714285716</v>
      </c>
      <c r="EU38" s="58">
        <v>3.6428571428571428</v>
      </c>
      <c r="EV38" s="41">
        <v>3.6607142857142856</v>
      </c>
      <c r="EW38" s="43">
        <v>0.5357142857142857</v>
      </c>
      <c r="EX38" s="63">
        <f t="shared" si="13"/>
        <v>0.4642857142857143</v>
      </c>
      <c r="EY38" s="58">
        <v>3.2857142857142856</v>
      </c>
      <c r="EZ38" s="58">
        <v>3.3392857142857144</v>
      </c>
      <c r="FA38" s="41">
        <v>3.375</v>
      </c>
      <c r="FB38" s="43">
        <v>0.36842105263157893</v>
      </c>
      <c r="FC38" s="63">
        <f t="shared" si="14"/>
        <v>0.63157894736842102</v>
      </c>
      <c r="FD38" s="58">
        <v>3.6842105263157894</v>
      </c>
      <c r="FE38" s="41">
        <v>3.8947368421052633</v>
      </c>
      <c r="FF38" s="58">
        <v>3.8421052631578947</v>
      </c>
      <c r="FG38" s="43">
        <v>0.18421052631578946</v>
      </c>
      <c r="FH38" s="63">
        <f t="shared" si="15"/>
        <v>0.81578947368421051</v>
      </c>
      <c r="FI38" s="58">
        <v>3.7105263157894739</v>
      </c>
      <c r="FJ38" s="41">
        <v>4.1315789473684212</v>
      </c>
      <c r="FK38" s="41">
        <v>3.8421052631578947</v>
      </c>
      <c r="FL38" s="43">
        <v>0.48571428571428571</v>
      </c>
      <c r="FM38" s="63">
        <f t="shared" si="16"/>
        <v>0.51428571428571423</v>
      </c>
      <c r="FN38" s="41">
        <v>3.657142857142857</v>
      </c>
      <c r="FO38" s="41">
        <v>3.9714285714285715</v>
      </c>
      <c r="FP38" s="58">
        <v>3.8857142857142857</v>
      </c>
      <c r="FQ38" s="43">
        <v>0.34210526315789475</v>
      </c>
      <c r="FR38" s="63">
        <f t="shared" si="17"/>
        <v>0.65789473684210531</v>
      </c>
      <c r="FS38" s="41">
        <v>3.8421052631578947</v>
      </c>
      <c r="FT38" s="41">
        <v>3.9210526315789473</v>
      </c>
      <c r="FU38" s="43">
        <v>0.660377358490566</v>
      </c>
      <c r="FV38" s="63">
        <f t="shared" si="18"/>
        <v>0.339622641509434</v>
      </c>
      <c r="FW38" s="41">
        <v>4.0377358490566042</v>
      </c>
      <c r="FX38" s="41">
        <v>4</v>
      </c>
      <c r="FY38" s="41">
        <v>2.7906976744186047</v>
      </c>
      <c r="FZ38" s="58">
        <v>3.7916666666666665</v>
      </c>
      <c r="GA38" s="58">
        <v>3.295918367346939</v>
      </c>
      <c r="GB38" s="41">
        <v>4.8153846153846152</v>
      </c>
      <c r="GC38" s="41">
        <v>4</v>
      </c>
      <c r="GD38" s="58">
        <v>4.4000000000000004</v>
      </c>
      <c r="GE38" s="58">
        <v>4.5185185185185182</v>
      </c>
      <c r="GF38" s="58">
        <v>4.4320987654320989</v>
      </c>
      <c r="GG38" s="58">
        <v>4.5925925925925926</v>
      </c>
      <c r="GH38" s="41">
        <v>3.9135802469135803</v>
      </c>
      <c r="GI38" s="41">
        <v>4.5432098765432096</v>
      </c>
      <c r="GJ38" s="58">
        <v>4.8</v>
      </c>
      <c r="GK38" s="58">
        <v>4.8615384615384611</v>
      </c>
      <c r="GL38" s="46">
        <v>4.6534653465346532</v>
      </c>
      <c r="GM38" s="41">
        <v>3.9930555555555554</v>
      </c>
      <c r="GN38" s="41">
        <v>4.3816793893129775</v>
      </c>
      <c r="GO38" s="41"/>
      <c r="GP38" s="48">
        <v>9.3959731543624164E-2</v>
      </c>
      <c r="GQ38" s="48">
        <v>0.26174496644295303</v>
      </c>
      <c r="GR38" s="49">
        <v>0.32214765100671139</v>
      </c>
      <c r="GS38" s="48">
        <v>0.12080536912751678</v>
      </c>
      <c r="GT38" s="48">
        <v>0.20134228187919462</v>
      </c>
      <c r="GU38" s="58">
        <v>4.9463087248322148</v>
      </c>
      <c r="GV38" s="41">
        <v>4.7852348993288594</v>
      </c>
      <c r="GW38" s="41">
        <v>4.8657718120805367</v>
      </c>
      <c r="GX38" s="41">
        <v>5.1610738255033555</v>
      </c>
      <c r="GY38" s="41">
        <v>5.1409395973154366</v>
      </c>
      <c r="GZ38" s="41">
        <v>5.2147651006711406</v>
      </c>
      <c r="HA38" s="41">
        <v>5.1409395973154366</v>
      </c>
    </row>
    <row r="39" spans="1:209" x14ac:dyDescent="0.3">
      <c r="A39" s="89" t="s">
        <v>416</v>
      </c>
      <c r="B39" s="39">
        <v>0.97868852459016398</v>
      </c>
      <c r="C39" s="39">
        <v>2.1311475409836064E-2</v>
      </c>
      <c r="D39" s="39">
        <v>0.47377049180327868</v>
      </c>
      <c r="E39" s="39">
        <v>0.14918032786885246</v>
      </c>
      <c r="F39" s="39">
        <v>9.0163934426229511E-2</v>
      </c>
      <c r="G39" s="39">
        <v>0.14426229508196722</v>
      </c>
      <c r="H39" s="39">
        <v>0.14262295081967213</v>
      </c>
      <c r="I39" s="39">
        <v>0.33569739952718675</v>
      </c>
      <c r="J39" s="39">
        <v>0.6643026004728132</v>
      </c>
      <c r="K39" s="39">
        <v>4.4262295081967211E-2</v>
      </c>
      <c r="L39" s="39">
        <v>8.1967213114754092E-2</v>
      </c>
      <c r="M39" s="39">
        <v>0.20327868852459016</v>
      </c>
      <c r="N39" s="39">
        <v>0.67049180327868851</v>
      </c>
      <c r="O39" s="39">
        <v>0.34343434343434343</v>
      </c>
      <c r="P39" s="39">
        <v>0.65656565656565657</v>
      </c>
      <c r="Q39" s="41">
        <v>4.5858585858585856</v>
      </c>
      <c r="R39" s="41">
        <v>4.808080808080808</v>
      </c>
      <c r="S39" s="41">
        <v>4.808080808080808</v>
      </c>
      <c r="T39" s="43">
        <v>0.96097560975609753</v>
      </c>
      <c r="U39" s="43">
        <f t="shared" si="23"/>
        <v>3.9024390243902474E-2</v>
      </c>
      <c r="V39" s="58">
        <v>4.7414634146341461</v>
      </c>
      <c r="W39" s="58">
        <v>4.873170731707317</v>
      </c>
      <c r="X39" s="58">
        <v>4.7463414634146339</v>
      </c>
      <c r="Y39" s="43">
        <v>0.9042553191489362</v>
      </c>
      <c r="Z39" s="63">
        <f t="shared" si="19"/>
        <v>9.5744680851063801E-2</v>
      </c>
      <c r="AA39" s="41">
        <v>4.207446808510638</v>
      </c>
      <c r="AB39" s="41">
        <v>4.5638297872340425</v>
      </c>
      <c r="AC39" s="41">
        <v>4.4787234042553195</v>
      </c>
      <c r="AD39" s="43">
        <v>0.20289855072463769</v>
      </c>
      <c r="AE39" s="63">
        <f t="shared" si="20"/>
        <v>0.79710144927536231</v>
      </c>
      <c r="AF39" s="41">
        <v>4.36231884057971</v>
      </c>
      <c r="AG39" s="58">
        <v>4.6521739130434785</v>
      </c>
      <c r="AH39" s="58">
        <v>4.6594202898550723</v>
      </c>
      <c r="AI39" s="43">
        <v>0.92210526315789476</v>
      </c>
      <c r="AJ39" s="63">
        <f t="shared" si="0"/>
        <v>7.7894736842105239E-2</v>
      </c>
      <c r="AK39" s="41">
        <v>4.541052631578947</v>
      </c>
      <c r="AL39" s="41">
        <v>4.7326315789473687</v>
      </c>
      <c r="AM39" s="41">
        <v>4.3368421052631581</v>
      </c>
      <c r="AN39" s="43">
        <v>0.88311688311688308</v>
      </c>
      <c r="AO39" s="63">
        <f t="shared" si="21"/>
        <v>0.11688311688311692</v>
      </c>
      <c r="AP39" s="41">
        <v>3.9740259740259742</v>
      </c>
      <c r="AQ39" s="58">
        <v>4.2337662337662341</v>
      </c>
      <c r="AR39" s="58">
        <v>3.8571428571428572</v>
      </c>
      <c r="AS39" s="43">
        <v>0.83916083916083917</v>
      </c>
      <c r="AT39" s="63">
        <f t="shared" si="1"/>
        <v>0.16083916083916083</v>
      </c>
      <c r="AU39" s="41">
        <v>3.5174825174825175</v>
      </c>
      <c r="AV39" s="41">
        <v>3.8041958041958042</v>
      </c>
      <c r="AW39" s="41">
        <v>3.7552447552447554</v>
      </c>
      <c r="AX39" s="41">
        <v>4.3314500941619585</v>
      </c>
      <c r="AY39" s="43">
        <v>0.94865525672371642</v>
      </c>
      <c r="AZ39" s="63">
        <f t="shared" si="2"/>
        <v>5.1344743276283578E-2</v>
      </c>
      <c r="BA39" s="58">
        <v>3.7677261613691932</v>
      </c>
      <c r="BB39" s="58">
        <v>3.6625916870415649</v>
      </c>
      <c r="BC39" s="58">
        <v>4.6650366748166263</v>
      </c>
      <c r="BD39" s="43">
        <v>0.67068273092369479</v>
      </c>
      <c r="BE39" s="63">
        <f t="shared" si="3"/>
        <v>0.32931726907630521</v>
      </c>
      <c r="BF39" s="41">
        <v>3.714859437751004</v>
      </c>
      <c r="BG39" s="41">
        <v>3.2449799196787148</v>
      </c>
      <c r="BH39" s="41">
        <v>2.9759036144578315</v>
      </c>
      <c r="BI39" s="58">
        <v>3.7657807308970099</v>
      </c>
      <c r="BJ39" s="58">
        <v>4.3483333333333336</v>
      </c>
      <c r="BK39" s="58">
        <v>3.0265780730897012</v>
      </c>
      <c r="BL39" s="41">
        <v>2.7533783783783785</v>
      </c>
      <c r="BM39" s="41">
        <v>3.7931034482758621</v>
      </c>
      <c r="BN39" s="41">
        <v>3.6396396396396398</v>
      </c>
      <c r="BO39" s="58">
        <v>4.2051282051282053</v>
      </c>
      <c r="BP39" s="58">
        <v>3.862190812720848</v>
      </c>
      <c r="BQ39" s="58">
        <v>3.6753472222222223</v>
      </c>
      <c r="BR39" s="41">
        <v>3.180327868852459</v>
      </c>
      <c r="BS39" s="41">
        <v>3.4491803278688526</v>
      </c>
      <c r="BT39" s="41">
        <v>3.900505902192243</v>
      </c>
      <c r="BU39" s="41">
        <v>3.7996661101836393</v>
      </c>
      <c r="BV39" s="58">
        <v>4.4070945945945947</v>
      </c>
      <c r="BW39" s="58">
        <v>3.7698675496688741</v>
      </c>
      <c r="BX39" s="58">
        <v>4.0115321252059308</v>
      </c>
      <c r="BY39" s="41">
        <v>3.9410714285714286</v>
      </c>
      <c r="BZ39" s="58">
        <v>3.7096018735362999</v>
      </c>
      <c r="CA39" s="58">
        <v>3.7330827067669174</v>
      </c>
      <c r="CB39" s="58">
        <v>3.6358381502890174</v>
      </c>
      <c r="CC39" s="58">
        <v>3.7</v>
      </c>
      <c r="CD39" s="58">
        <v>3.4850746268656718</v>
      </c>
      <c r="CE39" s="58">
        <v>3.4333333333333331</v>
      </c>
      <c r="CF39" s="43">
        <v>0.1743119266055046</v>
      </c>
      <c r="CG39" s="43">
        <v>0.54128440366972475</v>
      </c>
      <c r="CH39" s="43">
        <v>0.21406727828746178</v>
      </c>
      <c r="CI39" s="43">
        <v>7.0336391437308868E-2</v>
      </c>
      <c r="CJ39" s="58">
        <v>3.6557377049180326</v>
      </c>
      <c r="CK39" s="58">
        <v>4.0496323529411766</v>
      </c>
      <c r="CL39" s="58">
        <v>4.2201834862385317</v>
      </c>
      <c r="CM39" s="58">
        <v>3.1578947368421053</v>
      </c>
      <c r="CN39" s="58">
        <v>3.3491228070175438</v>
      </c>
      <c r="CO39" s="58">
        <v>4.7855917667238419</v>
      </c>
      <c r="CP39" s="58">
        <v>4.4337979094076658</v>
      </c>
      <c r="CQ39" s="58">
        <v>4.0673400673400675</v>
      </c>
      <c r="CR39" s="43">
        <v>0.55901639344262299</v>
      </c>
      <c r="CS39" s="63">
        <f t="shared" si="22"/>
        <v>0.44098360655737701</v>
      </c>
      <c r="CT39" s="39">
        <v>0.26393442622950819</v>
      </c>
      <c r="CU39" s="39">
        <v>1.1475409836065573E-2</v>
      </c>
      <c r="CV39" s="39">
        <v>0.1901639344262295</v>
      </c>
      <c r="CW39" s="39">
        <v>0.53442622950819674</v>
      </c>
      <c r="CX39" s="80">
        <v>4.4485981308411215</v>
      </c>
      <c r="CY39" s="81">
        <v>4.2529274004683844</v>
      </c>
      <c r="CZ39" s="81">
        <v>3.7672131147540981</v>
      </c>
      <c r="DA39" s="43">
        <v>0.87116564417177911</v>
      </c>
      <c r="DB39" s="63">
        <f t="shared" si="4"/>
        <v>0.12883435582822089</v>
      </c>
      <c r="DC39" s="41">
        <v>4.1349693251533743</v>
      </c>
      <c r="DD39" s="41">
        <v>4.3987730061349692</v>
      </c>
      <c r="DE39" s="41">
        <v>4.3680981595092021</v>
      </c>
      <c r="DF39" s="43">
        <v>0.88652482269503541</v>
      </c>
      <c r="DG39" s="63">
        <f t="shared" si="5"/>
        <v>0.11347517730496459</v>
      </c>
      <c r="DH39" s="41">
        <v>4.5177304964539005</v>
      </c>
      <c r="DI39" s="41">
        <v>4.4302600472813243</v>
      </c>
      <c r="DJ39" s="41">
        <v>4.4444444444444446</v>
      </c>
      <c r="DK39" s="43">
        <v>0.83443708609271527</v>
      </c>
      <c r="DL39" s="63">
        <f t="shared" si="6"/>
        <v>0.16556291390728473</v>
      </c>
      <c r="DM39" s="58">
        <v>4.0331125827814569</v>
      </c>
      <c r="DN39" s="58">
        <v>4.2516556291390728</v>
      </c>
      <c r="DO39" s="41">
        <v>4.258278145695364</v>
      </c>
      <c r="DP39" s="41">
        <v>3.3536585365853657</v>
      </c>
      <c r="DQ39" s="41">
        <v>3.225609756097561</v>
      </c>
      <c r="DR39" s="41">
        <v>3.3170731707317072</v>
      </c>
      <c r="DS39" s="41">
        <v>3.3536585365853657</v>
      </c>
      <c r="DT39" s="41">
        <v>4.0311750599520382</v>
      </c>
      <c r="DU39" s="43">
        <v>0.75155279503105588</v>
      </c>
      <c r="DV39" s="63">
        <f t="shared" si="7"/>
        <v>0.24844720496894412</v>
      </c>
      <c r="DW39" s="41">
        <v>3.8695652173913042</v>
      </c>
      <c r="DX39" s="41">
        <v>3.9378881987577641</v>
      </c>
      <c r="DY39" s="41">
        <v>3.9516806722689077</v>
      </c>
      <c r="DZ39" s="43">
        <v>0.56227758007117434</v>
      </c>
      <c r="EA39" s="63">
        <f t="shared" si="8"/>
        <v>0.43772241992882566</v>
      </c>
      <c r="EB39" s="58">
        <v>3.9857651245551602</v>
      </c>
      <c r="EC39" s="58">
        <v>3.8967971530249113</v>
      </c>
      <c r="ED39" s="41">
        <v>3.9217081850533808</v>
      </c>
      <c r="EE39" s="43">
        <v>0.45195729537366547</v>
      </c>
      <c r="EF39" s="63">
        <f t="shared" si="9"/>
        <v>0.54804270462633453</v>
      </c>
      <c r="EG39" s="58">
        <v>4.1032028469750887</v>
      </c>
      <c r="EH39" s="58">
        <v>4.0320284697508892</v>
      </c>
      <c r="EI39" s="41">
        <v>4.0604982206405698</v>
      </c>
      <c r="EJ39" s="43">
        <v>0.6711711711711712</v>
      </c>
      <c r="EK39" s="63">
        <f t="shared" si="10"/>
        <v>0.3288288288288288</v>
      </c>
      <c r="EL39" s="41">
        <v>3.8828828828828827</v>
      </c>
      <c r="EM39" s="41">
        <v>3.8693693693693691</v>
      </c>
      <c r="EN39" s="43">
        <v>0.47297297297297297</v>
      </c>
      <c r="EO39" s="63">
        <f t="shared" si="11"/>
        <v>0.52702702702702697</v>
      </c>
      <c r="EP39" s="58">
        <v>4.0675675675675675</v>
      </c>
      <c r="EQ39" s="58">
        <v>4.045045045045045</v>
      </c>
      <c r="ER39" s="43">
        <v>0.76576576576576572</v>
      </c>
      <c r="ES39" s="63">
        <f t="shared" si="12"/>
        <v>0.23423423423423428</v>
      </c>
      <c r="ET39" s="58">
        <v>3.9324324324324325</v>
      </c>
      <c r="EU39" s="58">
        <v>4.166666666666667</v>
      </c>
      <c r="EV39" s="41">
        <v>4.1441441441441444</v>
      </c>
      <c r="EW39" s="43">
        <v>0.59909909909909909</v>
      </c>
      <c r="EX39" s="63">
        <f t="shared" si="13"/>
        <v>0.40090090090090091</v>
      </c>
      <c r="EY39" s="41">
        <v>3.9684684684684686</v>
      </c>
      <c r="EZ39" s="58">
        <v>4.1891891891891895</v>
      </c>
      <c r="FA39" s="58">
        <v>4.2162162162162158</v>
      </c>
      <c r="FB39" s="43">
        <v>0.45794392523364486</v>
      </c>
      <c r="FC39" s="63">
        <f t="shared" si="14"/>
        <v>0.5420560747663552</v>
      </c>
      <c r="FD39" s="41">
        <v>3.9345794392523366</v>
      </c>
      <c r="FE39" s="41">
        <v>4.2149532710280377</v>
      </c>
      <c r="FF39" s="41">
        <v>4.1775700934579438</v>
      </c>
      <c r="FG39" s="43">
        <v>0.375</v>
      </c>
      <c r="FH39" s="63">
        <f t="shared" si="15"/>
        <v>0.625</v>
      </c>
      <c r="FI39" s="58">
        <v>3.5333333333333332</v>
      </c>
      <c r="FJ39" s="58">
        <v>3.7666666666666666</v>
      </c>
      <c r="FK39" s="41">
        <v>3.7250000000000001</v>
      </c>
      <c r="FL39" s="43">
        <v>0.75968992248062017</v>
      </c>
      <c r="FM39" s="63">
        <f t="shared" si="16"/>
        <v>0.24031007751937983</v>
      </c>
      <c r="FN39" s="58">
        <v>3.6976744186046511</v>
      </c>
      <c r="FO39" s="58">
        <v>3.8914728682170541</v>
      </c>
      <c r="FP39" s="41">
        <v>3.9147286821705425</v>
      </c>
      <c r="FQ39" s="43">
        <v>0.58865248226950351</v>
      </c>
      <c r="FR39" s="63">
        <f t="shared" si="17"/>
        <v>0.41134751773049649</v>
      </c>
      <c r="FS39" s="58">
        <v>3.7588652482269502</v>
      </c>
      <c r="FT39" s="58">
        <v>3.7801418439716312</v>
      </c>
      <c r="FU39" s="43">
        <v>0.72131147540983609</v>
      </c>
      <c r="FV39" s="63">
        <f t="shared" si="18"/>
        <v>0.27868852459016391</v>
      </c>
      <c r="FW39" s="41">
        <v>4.081967213114754</v>
      </c>
      <c r="FX39" s="58">
        <v>4.1202185792349724</v>
      </c>
      <c r="FY39" s="58">
        <v>3.3202614379084969</v>
      </c>
      <c r="FZ39" s="41">
        <v>3.7272727272727271</v>
      </c>
      <c r="GA39" s="41">
        <v>3.8571428571428572</v>
      </c>
      <c r="GB39" s="41">
        <v>4.6720647773279351</v>
      </c>
      <c r="GC39" s="58">
        <v>4.1821862348178138</v>
      </c>
      <c r="GD39" s="58">
        <v>4.2226720647773277</v>
      </c>
      <c r="GE39" s="41">
        <v>4.6676136363636367</v>
      </c>
      <c r="GF39" s="41">
        <v>4.46875</v>
      </c>
      <c r="GG39" s="58">
        <v>4.4801136363636367</v>
      </c>
      <c r="GH39" s="58">
        <v>4.1107954545454541</v>
      </c>
      <c r="GI39" s="41">
        <v>4.5142045454545459</v>
      </c>
      <c r="GJ39" s="41">
        <v>4.6784313725490199</v>
      </c>
      <c r="GK39" s="41">
        <v>4.7450980392156863</v>
      </c>
      <c r="GL39" s="46">
        <v>4.5980392156862742</v>
      </c>
      <c r="GM39" s="41">
        <v>3.9587073608617596</v>
      </c>
      <c r="GN39" s="58">
        <v>4.2439024390243905</v>
      </c>
      <c r="GO39" s="58"/>
      <c r="GP39" s="48">
        <v>8.5245901639344257E-2</v>
      </c>
      <c r="GQ39" s="48">
        <v>0.19836065573770492</v>
      </c>
      <c r="GR39" s="49">
        <v>0.37049180327868853</v>
      </c>
      <c r="GS39" s="48">
        <v>0.1360655737704918</v>
      </c>
      <c r="GT39" s="48">
        <v>0.20983606557377049</v>
      </c>
      <c r="GU39" s="58">
        <v>4.8147540983606554</v>
      </c>
      <c r="GV39" s="41">
        <v>4.778688524590164</v>
      </c>
      <c r="GW39" s="41">
        <v>4.4934426229508198</v>
      </c>
      <c r="GX39" s="41">
        <v>5.1229508196721314</v>
      </c>
      <c r="GY39" s="41">
        <v>5.0377049180327873</v>
      </c>
      <c r="GZ39" s="41">
        <v>5.2606557377049183</v>
      </c>
      <c r="HA39" s="58">
        <v>4.9819672131147543</v>
      </c>
    </row>
    <row r="41" spans="1:209" x14ac:dyDescent="0.3">
      <c r="A41" s="94" t="s">
        <v>371</v>
      </c>
      <c r="B41" s="37">
        <f>AVERAGE(B6:B39)</f>
        <v>0.96214684665805417</v>
      </c>
      <c r="C41" s="37">
        <f t="shared" ref="C41:BN41" si="24">AVERAGE(C6:C39)</f>
        <v>3.777720012912502E-2</v>
      </c>
      <c r="D41" s="37">
        <f t="shared" si="24"/>
        <v>0.44558912562690972</v>
      </c>
      <c r="E41" s="37">
        <f t="shared" si="24"/>
        <v>0.18265875824919303</v>
      </c>
      <c r="F41" s="37">
        <f t="shared" si="24"/>
        <v>8.4047108034115317E-2</v>
      </c>
      <c r="G41" s="37">
        <f t="shared" si="24"/>
        <v>0.18556026467200412</v>
      </c>
      <c r="H41" s="37">
        <f t="shared" si="24"/>
        <v>0.10315779908570638</v>
      </c>
      <c r="I41" s="37">
        <f t="shared" si="24"/>
        <v>0.34910820790680064</v>
      </c>
      <c r="J41" s="37">
        <f t="shared" si="24"/>
        <v>0.65089179209319936</v>
      </c>
      <c r="K41" s="37">
        <f t="shared" si="24"/>
        <v>4.8550864704194535E-2</v>
      </c>
      <c r="L41" s="37">
        <f t="shared" si="24"/>
        <v>8.5569920572450262E-2</v>
      </c>
      <c r="M41" s="37">
        <f t="shared" si="24"/>
        <v>0.24800530272227428</v>
      </c>
      <c r="N41" s="37">
        <f t="shared" si="24"/>
        <v>0.61779529564887992</v>
      </c>
      <c r="O41" s="37">
        <f t="shared" si="24"/>
        <v>0.2187685013049242</v>
      </c>
      <c r="P41" s="37">
        <f t="shared" si="24"/>
        <v>0.78115879785901621</v>
      </c>
      <c r="Q41" s="87">
        <f t="shared" si="24"/>
        <v>4.535278352681634</v>
      </c>
      <c r="R41" s="87">
        <f t="shared" si="24"/>
        <v>4.8072557253464359</v>
      </c>
      <c r="S41" s="87">
        <f t="shared" si="24"/>
        <v>4.8418379964291764</v>
      </c>
      <c r="T41" s="37">
        <f t="shared" si="24"/>
        <v>0.58894213773361437</v>
      </c>
      <c r="U41" s="37">
        <f t="shared" si="24"/>
        <v>0.41123049451218852</v>
      </c>
      <c r="V41" s="87">
        <f t="shared" si="24"/>
        <v>4.6088450206127067</v>
      </c>
      <c r="W41" s="87">
        <f t="shared" si="24"/>
        <v>4.7925807011231143</v>
      </c>
      <c r="X41" s="87">
        <f t="shared" si="24"/>
        <v>4.6982738214151905</v>
      </c>
      <c r="Y41" s="37">
        <f t="shared" si="24"/>
        <v>0.72593499164040809</v>
      </c>
      <c r="Z41" s="37">
        <f t="shared" si="24"/>
        <v>0.27401878339811286</v>
      </c>
      <c r="AA41" s="87">
        <f t="shared" si="24"/>
        <v>4.3655124630288098</v>
      </c>
      <c r="AB41" s="87">
        <f t="shared" si="24"/>
        <v>4.644546808123434</v>
      </c>
      <c r="AC41" s="87">
        <f t="shared" si="24"/>
        <v>4.5079317855128505</v>
      </c>
      <c r="AD41" s="37">
        <f t="shared" si="24"/>
        <v>0.13991056144937536</v>
      </c>
      <c r="AE41" s="37">
        <f t="shared" si="24"/>
        <v>0.86009146284212279</v>
      </c>
      <c r="AF41" s="87">
        <f t="shared" si="24"/>
        <v>4.3604760936188161</v>
      </c>
      <c r="AG41" s="87">
        <f t="shared" si="24"/>
        <v>4.6956748921800049</v>
      </c>
      <c r="AH41" s="87">
        <f t="shared" si="24"/>
        <v>4.6573229722351641</v>
      </c>
      <c r="AI41" s="37">
        <f t="shared" si="24"/>
        <v>0.807219435668872</v>
      </c>
      <c r="AJ41" s="37">
        <f t="shared" si="24"/>
        <v>0.19262382451921595</v>
      </c>
      <c r="AK41" s="87">
        <f t="shared" si="24"/>
        <v>4.4243721157221367</v>
      </c>
      <c r="AL41" s="87">
        <f t="shared" si="24"/>
        <v>4.6365585792507087</v>
      </c>
      <c r="AM41" s="87">
        <f t="shared" si="24"/>
        <v>4.0868465673633914</v>
      </c>
      <c r="AN41" s="37">
        <f t="shared" si="24"/>
        <v>0.78897695023351966</v>
      </c>
      <c r="AO41" s="37">
        <f t="shared" si="24"/>
        <v>0.21078473200947098</v>
      </c>
      <c r="AP41" s="87">
        <f t="shared" si="24"/>
        <v>3.9980602489515382</v>
      </c>
      <c r="AQ41" s="87">
        <f t="shared" si="24"/>
        <v>4.2279438033746075</v>
      </c>
      <c r="AR41" s="87">
        <f t="shared" si="24"/>
        <v>3.7285505285089751</v>
      </c>
      <c r="AS41" s="37">
        <f t="shared" si="24"/>
        <v>0.52183114289522559</v>
      </c>
      <c r="AT41" s="37">
        <f t="shared" si="24"/>
        <v>0.47827375220966944</v>
      </c>
      <c r="AU41" s="87">
        <f t="shared" si="24"/>
        <v>3.9804791297397877</v>
      </c>
      <c r="AV41" s="87">
        <f t="shared" si="24"/>
        <v>4.2058486482845794</v>
      </c>
      <c r="AW41" s="87">
        <f t="shared" si="24"/>
        <v>4.1724376571922095</v>
      </c>
      <c r="AX41" s="87">
        <f t="shared" si="24"/>
        <v>4.2228186023290508</v>
      </c>
      <c r="AY41" s="37">
        <f t="shared" si="24"/>
        <v>0.82763300577239385</v>
      </c>
      <c r="AZ41" s="37">
        <f t="shared" si="24"/>
        <v>0.17250401032156001</v>
      </c>
      <c r="BA41" s="87">
        <f t="shared" si="24"/>
        <v>3.7052718131612812</v>
      </c>
      <c r="BB41" s="87">
        <f t="shared" si="24"/>
        <v>3.5879632868183444</v>
      </c>
      <c r="BC41" s="87">
        <f t="shared" si="24"/>
        <v>4.6836278955527311</v>
      </c>
      <c r="BD41" s="37">
        <f t="shared" si="24"/>
        <v>0.60139975174209459</v>
      </c>
      <c r="BE41" s="37">
        <f t="shared" si="24"/>
        <v>0.39419371645190981</v>
      </c>
      <c r="BF41" s="87">
        <f t="shared" si="24"/>
        <v>3.6961555600004314</v>
      </c>
      <c r="BG41" s="87">
        <f t="shared" si="24"/>
        <v>3.5923380818176898</v>
      </c>
      <c r="BH41" s="87">
        <f t="shared" si="24"/>
        <v>3.3093228422760288</v>
      </c>
      <c r="BI41" s="87">
        <f t="shared" si="24"/>
        <v>4.1128624646073755</v>
      </c>
      <c r="BJ41" s="87">
        <f t="shared" si="24"/>
        <v>4.507222142328974</v>
      </c>
      <c r="BK41" s="87">
        <f t="shared" si="24"/>
        <v>3.7605818792932371</v>
      </c>
      <c r="BL41" s="87">
        <f t="shared" si="24"/>
        <v>3.6079569469872381</v>
      </c>
      <c r="BM41" s="87">
        <f t="shared" si="24"/>
        <v>4.165402070975869</v>
      </c>
      <c r="BN41" s="87">
        <f t="shared" si="24"/>
        <v>4.135603874290795</v>
      </c>
      <c r="BO41" s="87">
        <f t="shared" ref="BO41:DZ41" si="25">AVERAGE(BO6:BO39)</f>
        <v>4.2496772439615809</v>
      </c>
      <c r="BP41" s="87">
        <f t="shared" si="25"/>
        <v>4.2662771865810312</v>
      </c>
      <c r="BQ41" s="87">
        <f t="shared" si="25"/>
        <v>4.0058636556090388</v>
      </c>
      <c r="BR41" s="87">
        <f t="shared" si="25"/>
        <v>3.4933694906921033</v>
      </c>
      <c r="BS41" s="87">
        <f t="shared" si="25"/>
        <v>3.7692040816611239</v>
      </c>
      <c r="BT41" s="87">
        <f t="shared" si="25"/>
        <v>3.927059246288469</v>
      </c>
      <c r="BU41" s="87">
        <f t="shared" si="25"/>
        <v>3.8750750564327072</v>
      </c>
      <c r="BV41" s="87">
        <f t="shared" si="25"/>
        <v>4.4160707017806011</v>
      </c>
      <c r="BW41" s="87">
        <f t="shared" si="25"/>
        <v>3.8764895482375135</v>
      </c>
      <c r="BX41" s="87">
        <f t="shared" si="25"/>
        <v>3.8893291285221592</v>
      </c>
      <c r="BY41" s="87">
        <f t="shared" si="25"/>
        <v>3.8619161162958449</v>
      </c>
      <c r="BZ41" s="87">
        <f t="shared" si="25"/>
        <v>3.919805456594057</v>
      </c>
      <c r="CA41" s="87">
        <f t="shared" si="25"/>
        <v>4.0154233680165721</v>
      </c>
      <c r="CB41" s="87">
        <f t="shared" si="25"/>
        <v>3.886500089100728</v>
      </c>
      <c r="CC41" s="87">
        <f t="shared" si="25"/>
        <v>3.8628482316547803</v>
      </c>
      <c r="CD41" s="87">
        <f t="shared" si="25"/>
        <v>3.427679436865354</v>
      </c>
      <c r="CE41" s="87">
        <f t="shared" si="25"/>
        <v>3.4375946389075835</v>
      </c>
      <c r="CF41" s="87">
        <f t="shared" si="25"/>
        <v>0.18189619590851694</v>
      </c>
      <c r="CG41" s="87">
        <f t="shared" si="25"/>
        <v>0.57326611673296979</v>
      </c>
      <c r="CH41" s="87">
        <f t="shared" si="25"/>
        <v>0.18033320501388242</v>
      </c>
      <c r="CI41" s="87">
        <f t="shared" si="25"/>
        <v>6.3018447271911013E-2</v>
      </c>
      <c r="CJ41" s="87">
        <f t="shared" si="25"/>
        <v>3.7715482261115616</v>
      </c>
      <c r="CK41" s="87">
        <f t="shared" si="25"/>
        <v>4.602845237207192</v>
      </c>
      <c r="CL41" s="87">
        <f t="shared" si="25"/>
        <v>4.6226629939538491</v>
      </c>
      <c r="CM41" s="87">
        <f t="shared" si="25"/>
        <v>3.7062461352626399</v>
      </c>
      <c r="CN41" s="87">
        <f t="shared" si="25"/>
        <v>3.8596830343191018</v>
      </c>
      <c r="CO41" s="87">
        <f t="shared" si="25"/>
        <v>4.8941179743799923</v>
      </c>
      <c r="CP41" s="87">
        <f t="shared" si="25"/>
        <v>4.7124200054585206</v>
      </c>
      <c r="CQ41" s="87">
        <f t="shared" si="25"/>
        <v>4.5351130606895138</v>
      </c>
      <c r="CR41" s="37">
        <f t="shared" si="25"/>
        <v>0.50054343098563348</v>
      </c>
      <c r="CS41" s="37">
        <f t="shared" si="25"/>
        <v>0.49947788448330688</v>
      </c>
      <c r="CT41" s="87">
        <f t="shared" si="25"/>
        <v>0.24964286093250668</v>
      </c>
      <c r="CU41" s="87">
        <f t="shared" si="25"/>
        <v>2.957142431919731E-2</v>
      </c>
      <c r="CV41" s="87">
        <f t="shared" si="25"/>
        <v>0.27776739468700679</v>
      </c>
      <c r="CW41" s="87">
        <f t="shared" si="25"/>
        <v>0.44290708535606121</v>
      </c>
      <c r="CX41" s="87">
        <f t="shared" si="25"/>
        <v>4.5894257158257519</v>
      </c>
      <c r="CY41" s="87">
        <f t="shared" si="25"/>
        <v>4.4729597114865625</v>
      </c>
      <c r="CZ41" s="87">
        <f t="shared" si="25"/>
        <v>4.106144634703532</v>
      </c>
      <c r="DA41" s="37">
        <f t="shared" si="25"/>
        <v>0.71403689216435573</v>
      </c>
      <c r="DB41" s="37">
        <f t="shared" si="25"/>
        <v>0.28608018772545152</v>
      </c>
      <c r="DC41" s="87">
        <f t="shared" si="25"/>
        <v>4.2404211119891215</v>
      </c>
      <c r="DD41" s="87">
        <f t="shared" si="25"/>
        <v>4.5539679974500427</v>
      </c>
      <c r="DE41" s="87">
        <f t="shared" si="25"/>
        <v>4.554190164553555</v>
      </c>
      <c r="DF41" s="37">
        <f t="shared" si="25"/>
        <v>0.796275071174672</v>
      </c>
      <c r="DG41" s="37">
        <f t="shared" si="25"/>
        <v>0.20367464784336992</v>
      </c>
      <c r="DH41" s="87">
        <f t="shared" si="25"/>
        <v>4.6031981906976025</v>
      </c>
      <c r="DI41" s="87">
        <f t="shared" si="25"/>
        <v>4.5990220922614657</v>
      </c>
      <c r="DJ41" s="87">
        <f t="shared" si="25"/>
        <v>4.595181306792683</v>
      </c>
      <c r="DK41" s="37">
        <f t="shared" si="25"/>
        <v>0.67921363818071245</v>
      </c>
      <c r="DL41" s="37">
        <f t="shared" si="25"/>
        <v>0.32097697765506455</v>
      </c>
      <c r="DM41" s="87">
        <f t="shared" si="25"/>
        <v>4.1910540659609055</v>
      </c>
      <c r="DN41" s="87">
        <f t="shared" si="25"/>
        <v>4.3911972421734129</v>
      </c>
      <c r="DO41" s="87">
        <f t="shared" si="25"/>
        <v>4.4079046601954373</v>
      </c>
      <c r="DP41" s="87">
        <f t="shared" si="25"/>
        <v>3.722255590465287</v>
      </c>
      <c r="DQ41" s="87">
        <f t="shared" si="25"/>
        <v>3.6220182441695776</v>
      </c>
      <c r="DR41" s="87">
        <f t="shared" si="25"/>
        <v>3.8343204219259355</v>
      </c>
      <c r="DS41" s="87">
        <f t="shared" si="25"/>
        <v>3.8619904284339697</v>
      </c>
      <c r="DT41" s="87">
        <f t="shared" si="25"/>
        <v>4.1118282451882617</v>
      </c>
      <c r="DU41" s="37">
        <f t="shared" si="25"/>
        <v>0.53549412982438516</v>
      </c>
      <c r="DV41" s="37">
        <f t="shared" si="25"/>
        <v>0.46460470216123922</v>
      </c>
      <c r="DW41" s="87">
        <f t="shared" si="25"/>
        <v>4.1679560486872678</v>
      </c>
      <c r="DX41" s="87">
        <f t="shared" si="25"/>
        <v>4.2852497156745351</v>
      </c>
      <c r="DY41" s="87">
        <f t="shared" si="25"/>
        <v>4.2244754181618998</v>
      </c>
      <c r="DZ41" s="37">
        <f t="shared" si="25"/>
        <v>0.32734796496454904</v>
      </c>
      <c r="EA41" s="37">
        <f t="shared" ref="EA41:GL41" si="26">AVERAGE(EA6:EA39)</f>
        <v>0.67282100584958304</v>
      </c>
      <c r="EB41" s="87">
        <f t="shared" si="26"/>
        <v>4.0060277156020447</v>
      </c>
      <c r="EC41" s="87">
        <f t="shared" si="26"/>
        <v>3.8840614254051036</v>
      </c>
      <c r="ED41" s="87">
        <f t="shared" si="26"/>
        <v>3.968676342820959</v>
      </c>
      <c r="EE41" s="37">
        <f t="shared" si="26"/>
        <v>0.26236171897799038</v>
      </c>
      <c r="EF41" s="37">
        <f t="shared" si="26"/>
        <v>0.73757171676189714</v>
      </c>
      <c r="EG41" s="87">
        <f t="shared" si="26"/>
        <v>3.9848164903570886</v>
      </c>
      <c r="EH41" s="87">
        <f t="shared" si="26"/>
        <v>3.8785242093276784</v>
      </c>
      <c r="EI41" s="87">
        <f t="shared" si="26"/>
        <v>3.9634771542185998</v>
      </c>
      <c r="EJ41" s="37">
        <f t="shared" si="26"/>
        <v>0.41808304442871003</v>
      </c>
      <c r="EK41" s="37">
        <f t="shared" si="26"/>
        <v>0.5817488883443992</v>
      </c>
      <c r="EL41" s="87">
        <f t="shared" si="26"/>
        <v>3.9122774670972054</v>
      </c>
      <c r="EM41" s="87">
        <f t="shared" si="26"/>
        <v>3.9699667540166432</v>
      </c>
      <c r="EN41" s="37">
        <f t="shared" si="26"/>
        <v>0.3039102621705887</v>
      </c>
      <c r="EO41" s="37">
        <f t="shared" si="26"/>
        <v>0.70090766500027946</v>
      </c>
      <c r="EP41" s="87">
        <f t="shared" si="26"/>
        <v>3.8872512709073956</v>
      </c>
      <c r="EQ41" s="87">
        <f t="shared" si="26"/>
        <v>3.9871229573150297</v>
      </c>
      <c r="ER41" s="37">
        <f t="shared" si="26"/>
        <v>0.60741250158915705</v>
      </c>
      <c r="ES41" s="37">
        <f t="shared" si="26"/>
        <v>0.39269445028250072</v>
      </c>
      <c r="ET41" s="87">
        <f t="shared" si="26"/>
        <v>3.9465039064877572</v>
      </c>
      <c r="EU41" s="87">
        <f t="shared" si="26"/>
        <v>4.1796074762489415</v>
      </c>
      <c r="EV41" s="87">
        <f t="shared" si="26"/>
        <v>4.1592266074139355</v>
      </c>
      <c r="EW41" s="37">
        <f t="shared" si="26"/>
        <v>0.46197938148923412</v>
      </c>
      <c r="EX41" s="37">
        <f t="shared" si="26"/>
        <v>0.5378869286711937</v>
      </c>
      <c r="EY41" s="87">
        <f t="shared" si="26"/>
        <v>3.9229170376760378</v>
      </c>
      <c r="EZ41" s="87">
        <f t="shared" si="26"/>
        <v>4.0959346561669117</v>
      </c>
      <c r="FA41" s="87">
        <f t="shared" si="26"/>
        <v>4.0957306919670478</v>
      </c>
      <c r="FB41" s="37">
        <f t="shared" si="26"/>
        <v>0.35639354734088935</v>
      </c>
      <c r="FC41" s="37">
        <f t="shared" si="26"/>
        <v>0.64345607671926108</v>
      </c>
      <c r="FD41" s="87">
        <f t="shared" si="26"/>
        <v>3.773038805281804</v>
      </c>
      <c r="FE41" s="87">
        <f t="shared" si="26"/>
        <v>3.9086979748369641</v>
      </c>
      <c r="FF41" s="87">
        <f t="shared" si="26"/>
        <v>3.9105202153407648</v>
      </c>
      <c r="FG41" s="37">
        <f t="shared" si="26"/>
        <v>0.24526846138230862</v>
      </c>
      <c r="FH41" s="37">
        <f t="shared" si="26"/>
        <v>0.75493316881932149</v>
      </c>
      <c r="FI41" s="87">
        <f t="shared" si="26"/>
        <v>3.6769661193473056</v>
      </c>
      <c r="FJ41" s="87">
        <f t="shared" si="26"/>
        <v>3.8213020204372228</v>
      </c>
      <c r="FK41" s="87">
        <f t="shared" si="26"/>
        <v>3.8393750517889962</v>
      </c>
      <c r="FL41" s="37">
        <f t="shared" si="26"/>
        <v>0.56757760608270913</v>
      </c>
      <c r="FM41" s="37">
        <f t="shared" si="26"/>
        <v>0.43231839829605401</v>
      </c>
      <c r="FN41" s="87">
        <f t="shared" si="26"/>
        <v>3.8965842127430297</v>
      </c>
      <c r="FO41" s="87">
        <f t="shared" si="26"/>
        <v>4.1160513157773373</v>
      </c>
      <c r="FP41" s="87">
        <f t="shared" si="26"/>
        <v>4.0347254341174024</v>
      </c>
      <c r="FQ41" s="37">
        <f t="shared" si="26"/>
        <v>0.43286008829831424</v>
      </c>
      <c r="FR41" s="37">
        <f t="shared" si="26"/>
        <v>0.56693467152701327</v>
      </c>
      <c r="FS41" s="87">
        <f t="shared" si="26"/>
        <v>4.3960762306816825</v>
      </c>
      <c r="FT41" s="87">
        <f t="shared" si="26"/>
        <v>4.3856013989741438</v>
      </c>
      <c r="FU41" s="37">
        <f t="shared" si="26"/>
        <v>0.52195593587376365</v>
      </c>
      <c r="FV41" s="37">
        <f t="shared" si="26"/>
        <v>0.47782807444216147</v>
      </c>
      <c r="FW41" s="87">
        <f t="shared" si="26"/>
        <v>4.3661481818181898</v>
      </c>
      <c r="FX41" s="87">
        <f t="shared" si="26"/>
        <v>4.3548955355385912</v>
      </c>
      <c r="FY41" s="87">
        <f t="shared" si="26"/>
        <v>3.7270110229016362</v>
      </c>
      <c r="FZ41" s="87">
        <f t="shared" si="26"/>
        <v>3.9579813737987939</v>
      </c>
      <c r="GA41" s="87">
        <f t="shared" si="26"/>
        <v>3.8950613428099823</v>
      </c>
      <c r="GB41" s="87">
        <f t="shared" si="26"/>
        <v>4.7041773566479748</v>
      </c>
      <c r="GC41" s="87">
        <f t="shared" si="26"/>
        <v>4.1613218428064487</v>
      </c>
      <c r="GD41" s="87">
        <f t="shared" si="26"/>
        <v>4.4963938291788423</v>
      </c>
      <c r="GE41" s="87">
        <f t="shared" si="26"/>
        <v>4.6044452477291697</v>
      </c>
      <c r="GF41" s="87">
        <f t="shared" si="26"/>
        <v>4.5431037770929912</v>
      </c>
      <c r="GG41" s="87">
        <f t="shared" si="26"/>
        <v>4.6190762179655902</v>
      </c>
      <c r="GH41" s="87">
        <f t="shared" si="26"/>
        <v>4.0973220218500908</v>
      </c>
      <c r="GI41" s="87">
        <f t="shared" si="26"/>
        <v>4.5682792240552752</v>
      </c>
      <c r="GJ41" s="87">
        <f t="shared" si="26"/>
        <v>4.6828550539914771</v>
      </c>
      <c r="GK41" s="87">
        <f t="shared" si="26"/>
        <v>4.6936810525800201</v>
      </c>
      <c r="GL41" s="87">
        <f t="shared" si="26"/>
        <v>4.5821873528069217</v>
      </c>
      <c r="GM41" s="87">
        <f t="shared" ref="GM41:HA41" si="27">AVERAGE(GM6:GM39)</f>
        <v>3.9731751362889769</v>
      </c>
      <c r="GN41" s="87">
        <f t="shared" si="27"/>
        <v>4.3477885772633158</v>
      </c>
      <c r="GO41" s="87">
        <f t="shared" si="27"/>
        <v>4.2244009371721249</v>
      </c>
      <c r="GP41" s="37">
        <f t="shared" si="27"/>
        <v>0.14476594162970105</v>
      </c>
      <c r="GQ41" s="37">
        <f t="shared" si="27"/>
        <v>0.25665560555901085</v>
      </c>
      <c r="GR41" s="37">
        <f t="shared" si="27"/>
        <v>0.28956730557611993</v>
      </c>
      <c r="GS41" s="37">
        <f t="shared" si="27"/>
        <v>9.8510190196321137E-2</v>
      </c>
      <c r="GT41" s="37">
        <f t="shared" si="27"/>
        <v>0.22550092997332255</v>
      </c>
      <c r="GU41" s="87">
        <f t="shared" si="27"/>
        <v>4.8384304991683553</v>
      </c>
      <c r="GV41" s="87">
        <f t="shared" si="27"/>
        <v>4.6873328872821842</v>
      </c>
      <c r="GW41" s="87">
        <f t="shared" si="27"/>
        <v>4.6084102609711097</v>
      </c>
      <c r="GX41" s="87">
        <f t="shared" si="27"/>
        <v>5.1061319608367768</v>
      </c>
      <c r="GY41" s="87">
        <f t="shared" si="27"/>
        <v>5.035390332368932</v>
      </c>
      <c r="GZ41" s="87">
        <f t="shared" si="27"/>
        <v>5.1931191277738709</v>
      </c>
      <c r="HA41" s="87">
        <f t="shared" si="27"/>
        <v>4.9341621260599311</v>
      </c>
    </row>
    <row r="42" spans="1:209" x14ac:dyDescent="0.3">
      <c r="A42" s="94" t="s">
        <v>372</v>
      </c>
      <c r="B42" s="37">
        <f>AVERAGE(B7:B13,B15:B27, B31:B39)</f>
        <v>0.98080037370527207</v>
      </c>
      <c r="C42" s="37">
        <f t="shared" ref="C42:BN42" si="28">AVERAGE(C7:C13,C15:C27, C31:C39)</f>
        <v>1.9114909249658498E-2</v>
      </c>
      <c r="D42" s="37">
        <f t="shared" si="28"/>
        <v>0.463704773006413</v>
      </c>
      <c r="E42" s="37">
        <f t="shared" si="28"/>
        <v>0.19715079684686845</v>
      </c>
      <c r="F42" s="37">
        <f t="shared" si="28"/>
        <v>7.1327799994998622E-2</v>
      </c>
      <c r="G42" s="37">
        <f t="shared" si="28"/>
        <v>0.16403364780965396</v>
      </c>
      <c r="H42" s="37">
        <f t="shared" si="28"/>
        <v>0.10445031868730413</v>
      </c>
      <c r="I42" s="37">
        <f t="shared" si="28"/>
        <v>0.3866342730500123</v>
      </c>
      <c r="J42" s="37">
        <f t="shared" si="28"/>
        <v>0.6133657269499877</v>
      </c>
      <c r="K42" s="37">
        <f t="shared" si="28"/>
        <v>4.6120041183902186E-2</v>
      </c>
      <c r="L42" s="37">
        <f t="shared" si="28"/>
        <v>9.1283268632078252E-2</v>
      </c>
      <c r="M42" s="37">
        <f t="shared" si="28"/>
        <v>0.25818785323895005</v>
      </c>
      <c r="N42" s="37">
        <f t="shared" si="28"/>
        <v>0.60432148544262387</v>
      </c>
      <c r="O42" s="37">
        <f t="shared" si="28"/>
        <v>0.21172157663025457</v>
      </c>
      <c r="P42" s="37">
        <f t="shared" si="28"/>
        <v>0.78819806981410045</v>
      </c>
      <c r="Q42" s="87">
        <f t="shared" si="28"/>
        <v>4.5109831589732128</v>
      </c>
      <c r="R42" s="87">
        <f t="shared" si="28"/>
        <v>4.7658137732304686</v>
      </c>
      <c r="S42" s="87">
        <f t="shared" si="28"/>
        <v>4.7674969832245742</v>
      </c>
      <c r="T42" s="37">
        <f t="shared" si="28"/>
        <v>0.61625740413855479</v>
      </c>
      <c r="U42" s="37">
        <f t="shared" si="28"/>
        <v>0.38393249133182838</v>
      </c>
      <c r="V42" s="87">
        <f t="shared" si="28"/>
        <v>4.5976264975353009</v>
      </c>
      <c r="W42" s="87">
        <f t="shared" si="28"/>
        <v>4.7633493731200041</v>
      </c>
      <c r="X42" s="87">
        <f t="shared" si="28"/>
        <v>4.6519000756461857</v>
      </c>
      <c r="Y42" s="37">
        <f t="shared" si="28"/>
        <v>0.76311182413778211</v>
      </c>
      <c r="Z42" s="37">
        <f t="shared" si="28"/>
        <v>0.23683732840459076</v>
      </c>
      <c r="AA42" s="87">
        <f t="shared" si="28"/>
        <v>4.3046402275904274</v>
      </c>
      <c r="AB42" s="87">
        <f t="shared" si="28"/>
        <v>4.5603964220035023</v>
      </c>
      <c r="AC42" s="87">
        <f t="shared" si="28"/>
        <v>4.4158264283352633</v>
      </c>
      <c r="AD42" s="37">
        <f t="shared" si="28"/>
        <v>0.13167973329953742</v>
      </c>
      <c r="AE42" s="37">
        <f t="shared" si="28"/>
        <v>0.8683223975336184</v>
      </c>
      <c r="AF42" s="87">
        <f t="shared" si="28"/>
        <v>4.3817267611009862</v>
      </c>
      <c r="AG42" s="87">
        <f t="shared" si="28"/>
        <v>4.7160658378304534</v>
      </c>
      <c r="AH42" s="87">
        <f t="shared" si="28"/>
        <v>4.6523595000151738</v>
      </c>
      <c r="AI42" s="37">
        <f t="shared" si="28"/>
        <v>0.85104298351383389</v>
      </c>
      <c r="AJ42" s="37">
        <f t="shared" si="28"/>
        <v>0.14878460269306268</v>
      </c>
      <c r="AK42" s="87">
        <f t="shared" si="28"/>
        <v>4.417265558785993</v>
      </c>
      <c r="AL42" s="87">
        <f t="shared" si="28"/>
        <v>4.6161618351345695</v>
      </c>
      <c r="AM42" s="87">
        <f t="shared" si="28"/>
        <v>4.0313732687701762</v>
      </c>
      <c r="AN42" s="37">
        <f t="shared" si="28"/>
        <v>0.7954143335791436</v>
      </c>
      <c r="AO42" s="37">
        <f t="shared" si="28"/>
        <v>0.20433480562400455</v>
      </c>
      <c r="AP42" s="87">
        <f t="shared" si="28"/>
        <v>3.9643914450444071</v>
      </c>
      <c r="AQ42" s="87">
        <f t="shared" si="28"/>
        <v>4.1802959076423853</v>
      </c>
      <c r="AR42" s="87">
        <f t="shared" si="28"/>
        <v>3.6681888538556495</v>
      </c>
      <c r="AS42" s="37">
        <f t="shared" si="28"/>
        <v>0.54544282861331972</v>
      </c>
      <c r="AT42" s="37">
        <f t="shared" si="28"/>
        <v>0.45467255600206491</v>
      </c>
      <c r="AU42" s="87">
        <f t="shared" si="28"/>
        <v>3.9681600444257161</v>
      </c>
      <c r="AV42" s="87">
        <f t="shared" si="28"/>
        <v>4.1439151985678508</v>
      </c>
      <c r="AW42" s="87">
        <f t="shared" si="28"/>
        <v>4.1172404509091276</v>
      </c>
      <c r="AX42" s="87">
        <f t="shared" si="28"/>
        <v>4.2103537814071261</v>
      </c>
      <c r="AY42" s="37">
        <f t="shared" si="28"/>
        <v>0.87375837531515044</v>
      </c>
      <c r="AZ42" s="37">
        <f t="shared" si="28"/>
        <v>0.12639234238819874</v>
      </c>
      <c r="BA42" s="87">
        <f t="shared" si="28"/>
        <v>3.6595317355472115</v>
      </c>
      <c r="BB42" s="87">
        <f t="shared" si="28"/>
        <v>3.5226897708033</v>
      </c>
      <c r="BC42" s="87">
        <f t="shared" si="28"/>
        <v>4.6089708520964399</v>
      </c>
      <c r="BD42" s="37">
        <f t="shared" si="28"/>
        <v>0.63846280383938103</v>
      </c>
      <c r="BE42" s="37">
        <f t="shared" si="28"/>
        <v>0.35669001117402388</v>
      </c>
      <c r="BF42" s="87">
        <f t="shared" si="28"/>
        <v>3.6612778391013139</v>
      </c>
      <c r="BG42" s="87">
        <f t="shared" si="28"/>
        <v>3.5007579956830672</v>
      </c>
      <c r="BH42" s="87">
        <f t="shared" si="28"/>
        <v>3.1978445043084749</v>
      </c>
      <c r="BI42" s="87">
        <f t="shared" si="28"/>
        <v>3.9456751747943537</v>
      </c>
      <c r="BJ42" s="87">
        <f t="shared" si="28"/>
        <v>4.3976380308039147</v>
      </c>
      <c r="BK42" s="87">
        <f t="shared" si="28"/>
        <v>3.66607366848993</v>
      </c>
      <c r="BL42" s="87">
        <f t="shared" si="28"/>
        <v>3.4624831650335861</v>
      </c>
      <c r="BM42" s="87">
        <f t="shared" si="28"/>
        <v>4.0129887971318503</v>
      </c>
      <c r="BN42" s="87">
        <f t="shared" si="28"/>
        <v>3.9542681823370431</v>
      </c>
      <c r="BO42" s="87">
        <f t="shared" ref="BO42:DZ42" si="29">AVERAGE(BO7:BO13,BO15:BO27, BO31:BO39)</f>
        <v>4.0978308524406044</v>
      </c>
      <c r="BP42" s="87">
        <f t="shared" si="29"/>
        <v>4.2312954958536215</v>
      </c>
      <c r="BQ42" s="87">
        <f t="shared" si="29"/>
        <v>3.8983324902918342</v>
      </c>
      <c r="BR42" s="87">
        <f t="shared" si="29"/>
        <v>3.3574650292294241</v>
      </c>
      <c r="BS42" s="87">
        <f t="shared" si="29"/>
        <v>3.6461013887951284</v>
      </c>
      <c r="BT42" s="87">
        <f t="shared" si="29"/>
        <v>3.883722057628427</v>
      </c>
      <c r="BU42" s="87">
        <f t="shared" si="29"/>
        <v>3.8127161151277602</v>
      </c>
      <c r="BV42" s="87">
        <f t="shared" si="29"/>
        <v>4.3711828804550414</v>
      </c>
      <c r="BW42" s="87">
        <f t="shared" si="29"/>
        <v>3.7856968391104053</v>
      </c>
      <c r="BX42" s="87">
        <f t="shared" si="29"/>
        <v>3.82713270633307</v>
      </c>
      <c r="BY42" s="87">
        <f t="shared" si="29"/>
        <v>3.8066293550558119</v>
      </c>
      <c r="BZ42" s="87">
        <f t="shared" si="29"/>
        <v>3.8573812951060353</v>
      </c>
      <c r="CA42" s="87">
        <f t="shared" si="29"/>
        <v>3.914546610502144</v>
      </c>
      <c r="CB42" s="87">
        <f t="shared" si="29"/>
        <v>3.7836555560265213</v>
      </c>
      <c r="CC42" s="87">
        <f t="shared" si="29"/>
        <v>3.7972154719453965</v>
      </c>
      <c r="CD42" s="87">
        <f t="shared" si="29"/>
        <v>3.3412797584360501</v>
      </c>
      <c r="CE42" s="87">
        <f t="shared" si="29"/>
        <v>3.3996398726508428</v>
      </c>
      <c r="CF42" s="87">
        <f t="shared" si="29"/>
        <v>0.18436888183659708</v>
      </c>
      <c r="CG42" s="87">
        <f t="shared" si="29"/>
        <v>0.56354809428130659</v>
      </c>
      <c r="CH42" s="87">
        <f t="shared" si="29"/>
        <v>0.18367848997603944</v>
      </c>
      <c r="CI42" s="87">
        <f t="shared" si="29"/>
        <v>6.6706208108662915E-2</v>
      </c>
      <c r="CJ42" s="87">
        <f t="shared" si="29"/>
        <v>3.6830640803546841</v>
      </c>
      <c r="CK42" s="87">
        <f t="shared" si="29"/>
        <v>4.5437468856468994</v>
      </c>
      <c r="CL42" s="87">
        <f t="shared" si="29"/>
        <v>4.5486249708131137</v>
      </c>
      <c r="CM42" s="87">
        <f t="shared" si="29"/>
        <v>3.649831291140988</v>
      </c>
      <c r="CN42" s="87">
        <f t="shared" si="29"/>
        <v>3.7838717731549747</v>
      </c>
      <c r="CO42" s="87">
        <f t="shared" si="29"/>
        <v>4.8541903129702275</v>
      </c>
      <c r="CP42" s="87">
        <f t="shared" si="29"/>
        <v>4.6554862742161891</v>
      </c>
      <c r="CQ42" s="87">
        <f t="shared" si="29"/>
        <v>4.4661445810882849</v>
      </c>
      <c r="CR42" s="37">
        <f t="shared" si="29"/>
        <v>0.50390178557026932</v>
      </c>
      <c r="CS42" s="37">
        <f t="shared" si="29"/>
        <v>0.49612065176545722</v>
      </c>
      <c r="CT42" s="87">
        <f t="shared" si="29"/>
        <v>0.24953927724419572</v>
      </c>
      <c r="CU42" s="87">
        <f t="shared" si="29"/>
        <v>3.0317549182714683E-2</v>
      </c>
      <c r="CV42" s="87">
        <f t="shared" si="29"/>
        <v>0.26572805520437626</v>
      </c>
      <c r="CW42" s="87">
        <f t="shared" si="29"/>
        <v>0.45429196565935376</v>
      </c>
      <c r="CX42" s="87">
        <f t="shared" si="29"/>
        <v>4.5344285220195859</v>
      </c>
      <c r="CY42" s="87">
        <f t="shared" si="29"/>
        <v>4.4031604532552757</v>
      </c>
      <c r="CZ42" s="87">
        <f t="shared" si="29"/>
        <v>4.0366490167299132</v>
      </c>
      <c r="DA42" s="37">
        <f t="shared" si="29"/>
        <v>0.76992334000148099</v>
      </c>
      <c r="DB42" s="37">
        <f t="shared" si="29"/>
        <v>0.23020544787730707</v>
      </c>
      <c r="DC42" s="87">
        <f t="shared" si="29"/>
        <v>4.1893507038186311</v>
      </c>
      <c r="DD42" s="87">
        <f t="shared" si="29"/>
        <v>4.4936574041121178</v>
      </c>
      <c r="DE42" s="87">
        <f t="shared" si="29"/>
        <v>4.4788622698174461</v>
      </c>
      <c r="DF42" s="37">
        <f t="shared" si="29"/>
        <v>0.85935984740677462</v>
      </c>
      <c r="DG42" s="37">
        <f t="shared" si="29"/>
        <v>0.14058457887632433</v>
      </c>
      <c r="DH42" s="87">
        <f t="shared" si="29"/>
        <v>4.5320764006102134</v>
      </c>
      <c r="DI42" s="87">
        <f t="shared" si="29"/>
        <v>4.507718198206053</v>
      </c>
      <c r="DJ42" s="87">
        <f t="shared" si="29"/>
        <v>4.5611405015392616</v>
      </c>
      <c r="DK42" s="37">
        <f t="shared" si="29"/>
        <v>0.71380166866545025</v>
      </c>
      <c r="DL42" s="37">
        <f t="shared" si="29"/>
        <v>0.28640800875390438</v>
      </c>
      <c r="DM42" s="87">
        <f t="shared" si="29"/>
        <v>4.1714293394267781</v>
      </c>
      <c r="DN42" s="87">
        <f t="shared" si="29"/>
        <v>4.3704428387950323</v>
      </c>
      <c r="DO42" s="87">
        <f t="shared" si="29"/>
        <v>4.3607190960844635</v>
      </c>
      <c r="DP42" s="87">
        <f t="shared" si="29"/>
        <v>3.6652006304897937</v>
      </c>
      <c r="DQ42" s="87">
        <f t="shared" si="29"/>
        <v>3.5657153705158255</v>
      </c>
      <c r="DR42" s="87">
        <f t="shared" si="29"/>
        <v>3.7763286051649203</v>
      </c>
      <c r="DS42" s="87">
        <f t="shared" si="29"/>
        <v>3.797664757235077</v>
      </c>
      <c r="DT42" s="87">
        <f t="shared" si="29"/>
        <v>4.0581312562577283</v>
      </c>
      <c r="DU42" s="37">
        <f t="shared" si="29"/>
        <v>0.54798312202989019</v>
      </c>
      <c r="DV42" s="37">
        <f t="shared" si="29"/>
        <v>0.45212065155501546</v>
      </c>
      <c r="DW42" s="87">
        <f t="shared" si="29"/>
        <v>4.1365163113694594</v>
      </c>
      <c r="DX42" s="87">
        <f t="shared" si="29"/>
        <v>4.2119562197479832</v>
      </c>
      <c r="DY42" s="87">
        <f t="shared" si="29"/>
        <v>4.1460995836705896</v>
      </c>
      <c r="DZ42" s="37">
        <f t="shared" si="29"/>
        <v>0.32045954925928805</v>
      </c>
      <c r="EA42" s="37">
        <f t="shared" ref="EA42:GL42" si="30">AVERAGE(EA7:EA13,EA15:EA27, EA31:EA39)</f>
        <v>0.67971787009555062</v>
      </c>
      <c r="EB42" s="87">
        <f t="shared" si="30"/>
        <v>3.9318613121140324</v>
      </c>
      <c r="EC42" s="87">
        <f t="shared" si="30"/>
        <v>3.8023563830121048</v>
      </c>
      <c r="ED42" s="87">
        <f t="shared" si="30"/>
        <v>3.8851371922136466</v>
      </c>
      <c r="EE42" s="37">
        <f t="shared" si="30"/>
        <v>0.25338678167107592</v>
      </c>
      <c r="EF42" s="37">
        <f t="shared" si="30"/>
        <v>0.74654332585580596</v>
      </c>
      <c r="EG42" s="87">
        <f t="shared" si="30"/>
        <v>3.9093781204029239</v>
      </c>
      <c r="EH42" s="87">
        <f t="shared" si="30"/>
        <v>3.794744218694031</v>
      </c>
      <c r="EI42" s="87">
        <f t="shared" si="30"/>
        <v>3.8800864605179721</v>
      </c>
      <c r="EJ42" s="37">
        <f t="shared" si="30"/>
        <v>0.40189042245659723</v>
      </c>
      <c r="EK42" s="37">
        <f t="shared" si="30"/>
        <v>0.59793310695516755</v>
      </c>
      <c r="EL42" s="87">
        <f t="shared" si="30"/>
        <v>3.7774156854009164</v>
      </c>
      <c r="EM42" s="87">
        <f t="shared" si="30"/>
        <v>3.8500341092823693</v>
      </c>
      <c r="EN42" s="37">
        <f t="shared" si="30"/>
        <v>0.2820090010855697</v>
      </c>
      <c r="EO42" s="37">
        <f t="shared" si="30"/>
        <v>0.72304982244384186</v>
      </c>
      <c r="EP42" s="87">
        <f t="shared" si="30"/>
        <v>3.7434169722025588</v>
      </c>
      <c r="EQ42" s="87">
        <f t="shared" si="30"/>
        <v>3.8502432705549476</v>
      </c>
      <c r="ER42" s="37">
        <f t="shared" si="30"/>
        <v>0.63589568723194367</v>
      </c>
      <c r="ES42" s="37">
        <f t="shared" si="30"/>
        <v>0.36422195982687983</v>
      </c>
      <c r="ET42" s="87">
        <f t="shared" si="30"/>
        <v>3.7797068276637842</v>
      </c>
      <c r="EU42" s="87">
        <f t="shared" si="30"/>
        <v>3.9906726517701641</v>
      </c>
      <c r="EV42" s="87">
        <f t="shared" si="30"/>
        <v>3.9840503878775233</v>
      </c>
      <c r="EW42" s="37">
        <f t="shared" si="30"/>
        <v>0.47269344867041552</v>
      </c>
      <c r="EX42" s="37">
        <f t="shared" si="30"/>
        <v>0.52715949250605498</v>
      </c>
      <c r="EY42" s="87">
        <f t="shared" si="30"/>
        <v>3.7273981731337225</v>
      </c>
      <c r="EZ42" s="87">
        <f t="shared" si="30"/>
        <v>3.8934229876252884</v>
      </c>
      <c r="FA42" s="87">
        <f t="shared" si="30"/>
        <v>3.9037316719918009</v>
      </c>
      <c r="FB42" s="37">
        <f t="shared" si="30"/>
        <v>0.39203290207497832</v>
      </c>
      <c r="FC42" s="37">
        <f t="shared" si="30"/>
        <v>0.6078016843911872</v>
      </c>
      <c r="FD42" s="87">
        <f t="shared" si="30"/>
        <v>3.6407145458259067</v>
      </c>
      <c r="FE42" s="87">
        <f t="shared" si="30"/>
        <v>3.7655797428377213</v>
      </c>
      <c r="FF42" s="87">
        <f t="shared" si="30"/>
        <v>3.7723371890749116</v>
      </c>
      <c r="FG42" s="37">
        <f t="shared" si="30"/>
        <v>0.25336521778475735</v>
      </c>
      <c r="FH42" s="37">
        <f t="shared" si="30"/>
        <v>0.74684649392695435</v>
      </c>
      <c r="FI42" s="87">
        <f t="shared" si="30"/>
        <v>3.5026204499852476</v>
      </c>
      <c r="FJ42" s="87">
        <f t="shared" si="30"/>
        <v>3.6448340998845024</v>
      </c>
      <c r="FK42" s="87">
        <f t="shared" si="30"/>
        <v>3.6543846374763671</v>
      </c>
      <c r="FL42" s="37">
        <f t="shared" si="30"/>
        <v>0.58167077210113027</v>
      </c>
      <c r="FM42" s="37">
        <f t="shared" si="30"/>
        <v>0.41822003249657103</v>
      </c>
      <c r="FN42" s="87">
        <f t="shared" si="30"/>
        <v>3.7756622561188409</v>
      </c>
      <c r="FO42" s="87">
        <f t="shared" si="30"/>
        <v>3.9938288073101424</v>
      </c>
      <c r="FP42" s="87">
        <f t="shared" si="30"/>
        <v>3.9315139549599896</v>
      </c>
      <c r="FQ42" s="37">
        <f t="shared" si="30"/>
        <v>0.44060460422378939</v>
      </c>
      <c r="FR42" s="37">
        <f t="shared" si="30"/>
        <v>0.55917935348708159</v>
      </c>
      <c r="FS42" s="87">
        <f t="shared" si="30"/>
        <v>4.3242706533044428</v>
      </c>
      <c r="FT42" s="87">
        <f t="shared" si="30"/>
        <v>4.3072196543334664</v>
      </c>
      <c r="FU42" s="37">
        <f t="shared" si="30"/>
        <v>0.56373486279447338</v>
      </c>
      <c r="FV42" s="37">
        <f t="shared" si="30"/>
        <v>0.43602754855304432</v>
      </c>
      <c r="FW42" s="87">
        <f t="shared" si="30"/>
        <v>4.2367795271033399</v>
      </c>
      <c r="FX42" s="87">
        <f t="shared" si="30"/>
        <v>4.2425274552340992</v>
      </c>
      <c r="FY42" s="87">
        <f t="shared" si="30"/>
        <v>3.6330076761405232</v>
      </c>
      <c r="FZ42" s="87">
        <f t="shared" si="30"/>
        <v>3.8456230879807709</v>
      </c>
      <c r="GA42" s="87">
        <f t="shared" si="30"/>
        <v>3.7998075185580702</v>
      </c>
      <c r="GB42" s="87">
        <f t="shared" si="30"/>
        <v>4.6632833922933559</v>
      </c>
      <c r="GC42" s="87">
        <f t="shared" si="30"/>
        <v>4.1140721218416267</v>
      </c>
      <c r="GD42" s="87">
        <f t="shared" si="30"/>
        <v>4.3842990919769838</v>
      </c>
      <c r="GE42" s="87">
        <f t="shared" si="30"/>
        <v>4.5684313483821937</v>
      </c>
      <c r="GF42" s="87">
        <f t="shared" si="30"/>
        <v>4.5092302822343342</v>
      </c>
      <c r="GG42" s="87">
        <f t="shared" si="30"/>
        <v>4.5829650814030307</v>
      </c>
      <c r="GH42" s="87">
        <f t="shared" si="30"/>
        <v>4.0578142528833814</v>
      </c>
      <c r="GI42" s="87">
        <f t="shared" si="30"/>
        <v>4.5256498044648374</v>
      </c>
      <c r="GJ42" s="87">
        <f t="shared" si="30"/>
        <v>4.6232980215105357</v>
      </c>
      <c r="GK42" s="87">
        <f t="shared" si="30"/>
        <v>4.6412298970874772</v>
      </c>
      <c r="GL42" s="87">
        <f t="shared" si="30"/>
        <v>4.5219274996795225</v>
      </c>
      <c r="GM42" s="87">
        <f t="shared" ref="GM42:HA42" si="31">AVERAGE(GM7:GM13,GM15:GM27, GM31:GM39)</f>
        <v>3.9596769442959938</v>
      </c>
      <c r="GN42" s="87">
        <f t="shared" si="31"/>
        <v>4.3438169542496423</v>
      </c>
      <c r="GO42" s="87">
        <f t="shared" si="31"/>
        <v>4.0449500305679127</v>
      </c>
      <c r="GP42" s="37">
        <f t="shared" si="31"/>
        <v>0.14988711294339385</v>
      </c>
      <c r="GQ42" s="37">
        <f t="shared" si="31"/>
        <v>0.26591557117152848</v>
      </c>
      <c r="GR42" s="37">
        <f t="shared" si="31"/>
        <v>0.29129225954891441</v>
      </c>
      <c r="GS42" s="37">
        <f t="shared" si="31"/>
        <v>9.5997297210697663E-2</v>
      </c>
      <c r="GT42" s="37">
        <f t="shared" si="31"/>
        <v>0.20374501906300671</v>
      </c>
      <c r="GU42" s="87">
        <f t="shared" si="31"/>
        <v>4.8206000639493558</v>
      </c>
      <c r="GV42" s="87">
        <f t="shared" si="31"/>
        <v>4.6838572140675963</v>
      </c>
      <c r="GW42" s="87">
        <f t="shared" si="31"/>
        <v>4.6046527311014644</v>
      </c>
      <c r="GX42" s="87">
        <f t="shared" si="31"/>
        <v>5.1110716215857446</v>
      </c>
      <c r="GY42" s="87">
        <f t="shared" si="31"/>
        <v>5.0651226270435314</v>
      </c>
      <c r="GZ42" s="87">
        <f t="shared" si="31"/>
        <v>5.1903302703797687</v>
      </c>
      <c r="HA42" s="87">
        <f t="shared" si="31"/>
        <v>4.9312112855959001</v>
      </c>
    </row>
    <row r="43" spans="1:209" x14ac:dyDescent="0.3">
      <c r="A43" s="94" t="s">
        <v>373</v>
      </c>
      <c r="B43" s="37">
        <f>AVERAGE(B9,B12:B13,B20, B22,B33)</f>
        <v>0.98358094735999257</v>
      </c>
      <c r="C43" s="37">
        <f t="shared" ref="C43:BN43" si="32">AVERAGE(C9,C12:C13,C20, C22,C33)</f>
        <v>1.6419052640007394E-2</v>
      </c>
      <c r="D43" s="37">
        <f t="shared" si="32"/>
        <v>0.41385960207319811</v>
      </c>
      <c r="E43" s="37">
        <f t="shared" si="32"/>
        <v>0.23533572530507263</v>
      </c>
      <c r="F43" s="37">
        <f t="shared" si="32"/>
        <v>5.6099460043984854E-2</v>
      </c>
      <c r="G43" s="37">
        <f t="shared" si="32"/>
        <v>0.21898573013370093</v>
      </c>
      <c r="H43" s="37">
        <f t="shared" si="32"/>
        <v>7.5719482444043515E-2</v>
      </c>
      <c r="I43" s="37">
        <f t="shared" si="32"/>
        <v>0.40340486936231618</v>
      </c>
      <c r="J43" s="37">
        <f t="shared" si="32"/>
        <v>0.59659513063768388</v>
      </c>
      <c r="K43" s="37">
        <f t="shared" si="32"/>
        <v>6.6305868272467525E-2</v>
      </c>
      <c r="L43" s="37">
        <f t="shared" si="32"/>
        <v>8.890138175385999E-2</v>
      </c>
      <c r="M43" s="37">
        <f t="shared" si="32"/>
        <v>0.26274928879236104</v>
      </c>
      <c r="N43" s="37">
        <f t="shared" si="32"/>
        <v>0.58204346118131134</v>
      </c>
      <c r="O43" s="37">
        <f t="shared" si="32"/>
        <v>0.16278166278166281</v>
      </c>
      <c r="P43" s="37">
        <f t="shared" si="32"/>
        <v>0.83721833721833727</v>
      </c>
      <c r="Q43" s="87">
        <f t="shared" si="32"/>
        <v>4.6877759495406552</v>
      </c>
      <c r="R43" s="87">
        <f t="shared" si="32"/>
        <v>4.7533281533281535</v>
      </c>
      <c r="S43" s="87">
        <f t="shared" si="32"/>
        <v>4.7162911162911163</v>
      </c>
      <c r="T43" s="37">
        <f t="shared" si="32"/>
        <v>0.44642512077294688</v>
      </c>
      <c r="U43" s="37">
        <f t="shared" si="32"/>
        <v>0.55357487922705306</v>
      </c>
      <c r="V43" s="87">
        <f t="shared" si="32"/>
        <v>4.719746742790222</v>
      </c>
      <c r="W43" s="87">
        <f t="shared" si="32"/>
        <v>4.7406610619654099</v>
      </c>
      <c r="X43" s="87">
        <f t="shared" si="32"/>
        <v>4.6617670493757455</v>
      </c>
      <c r="Y43" s="37">
        <f t="shared" si="32"/>
        <v>0.67324561403508776</v>
      </c>
      <c r="Z43" s="37">
        <f t="shared" si="32"/>
        <v>0.3267543859649123</v>
      </c>
      <c r="AA43" s="87">
        <f t="shared" si="32"/>
        <v>4.4901819378933041</v>
      </c>
      <c r="AB43" s="87">
        <f t="shared" si="32"/>
        <v>4.6518362045237742</v>
      </c>
      <c r="AC43" s="87">
        <f t="shared" si="32"/>
        <v>4.4609691893741443</v>
      </c>
      <c r="AD43" s="37">
        <f t="shared" si="32"/>
        <v>0.10424744337787817</v>
      </c>
      <c r="AE43" s="37">
        <f t="shared" si="32"/>
        <v>0.89575255662212194</v>
      </c>
      <c r="AF43" s="87">
        <f t="shared" si="32"/>
        <v>4.4843804550805828</v>
      </c>
      <c r="AG43" s="87">
        <f t="shared" si="32"/>
        <v>4.7583042472588506</v>
      </c>
      <c r="AH43" s="87">
        <f t="shared" si="32"/>
        <v>4.6960298430966594</v>
      </c>
      <c r="AI43" s="37">
        <f t="shared" si="32"/>
        <v>0.68728572541686139</v>
      </c>
      <c r="AJ43" s="37">
        <f t="shared" si="32"/>
        <v>0.31271427458313855</v>
      </c>
      <c r="AK43" s="87">
        <f t="shared" si="32"/>
        <v>4.6226256290263823</v>
      </c>
      <c r="AL43" s="87">
        <f t="shared" si="32"/>
        <v>4.8313885314925935</v>
      </c>
      <c r="AM43" s="87">
        <f t="shared" si="32"/>
        <v>4.2749157848814336</v>
      </c>
      <c r="AN43" s="37">
        <f t="shared" si="32"/>
        <v>0.74423628294253952</v>
      </c>
      <c r="AO43" s="37">
        <f t="shared" si="32"/>
        <v>0.25576371705746043</v>
      </c>
      <c r="AP43" s="87">
        <f t="shared" si="32"/>
        <v>4.1917522424945544</v>
      </c>
      <c r="AQ43" s="87">
        <f t="shared" si="32"/>
        <v>4.3951660307015556</v>
      </c>
      <c r="AR43" s="87">
        <f t="shared" si="32"/>
        <v>3.8483989691624898</v>
      </c>
      <c r="AS43" s="37">
        <f t="shared" si="32"/>
        <v>0.26354775828460036</v>
      </c>
      <c r="AT43" s="37">
        <f t="shared" si="32"/>
        <v>0.73645224171539958</v>
      </c>
      <c r="AU43" s="87">
        <f t="shared" si="32"/>
        <v>4.2686115541378706</v>
      </c>
      <c r="AV43" s="87">
        <f t="shared" si="32"/>
        <v>4.2999889243310303</v>
      </c>
      <c r="AW43" s="87">
        <f t="shared" si="32"/>
        <v>4.2889376218323587</v>
      </c>
      <c r="AX43" s="87">
        <f t="shared" si="32"/>
        <v>4.3406671709564337</v>
      </c>
      <c r="AY43" s="37">
        <f t="shared" si="32"/>
        <v>0.73707001410986228</v>
      </c>
      <c r="AZ43" s="37">
        <f t="shared" si="32"/>
        <v>0.26292998589013766</v>
      </c>
      <c r="BA43" s="87">
        <f t="shared" si="32"/>
        <v>3.9988727538537794</v>
      </c>
      <c r="BB43" s="87">
        <f t="shared" si="32"/>
        <v>3.7777619807980343</v>
      </c>
      <c r="BC43" s="87">
        <f t="shared" si="32"/>
        <v>4.7474284623240974</v>
      </c>
      <c r="BD43" s="37">
        <f t="shared" si="32"/>
        <v>0.4774329823253502</v>
      </c>
      <c r="BE43" s="37">
        <f t="shared" si="32"/>
        <v>0.52256701767464986</v>
      </c>
      <c r="BF43" s="87">
        <f t="shared" si="32"/>
        <v>3.5137082115133622</v>
      </c>
      <c r="BG43" s="87">
        <f t="shared" si="32"/>
        <v>3.3239322138758105</v>
      </c>
      <c r="BH43" s="87">
        <f t="shared" si="32"/>
        <v>2.9633734498297017</v>
      </c>
      <c r="BI43" s="87">
        <f t="shared" si="32"/>
        <v>4.1096008760521476</v>
      </c>
      <c r="BJ43" s="87">
        <f t="shared" si="32"/>
        <v>4.3584094554128203</v>
      </c>
      <c r="BK43" s="87">
        <f t="shared" si="32"/>
        <v>3.8349857985644102</v>
      </c>
      <c r="BL43" s="87">
        <f t="shared" si="32"/>
        <v>3.6882630831166892</v>
      </c>
      <c r="BM43" s="87">
        <f t="shared" si="32"/>
        <v>4.1265273256205113</v>
      </c>
      <c r="BN43" s="87">
        <f t="shared" si="32"/>
        <v>4.1095562967987336</v>
      </c>
      <c r="BO43" s="87">
        <f t="shared" ref="BO43:DZ43" si="33">AVERAGE(BO9,BO12:BO13,BO20, BO22,BO33)</f>
        <v>4.2042993767050492</v>
      </c>
      <c r="BP43" s="87">
        <f t="shared" si="33"/>
        <v>4.337013187230883</v>
      </c>
      <c r="BQ43" s="87">
        <f t="shared" si="33"/>
        <v>3.8509447420362197</v>
      </c>
      <c r="BR43" s="87">
        <f t="shared" si="33"/>
        <v>3.5075038808491192</v>
      </c>
      <c r="BS43" s="87">
        <f t="shared" si="33"/>
        <v>3.7595864229473777</v>
      </c>
      <c r="BT43" s="87">
        <f t="shared" si="33"/>
        <v>3.9927580449896389</v>
      </c>
      <c r="BU43" s="87">
        <f t="shared" si="33"/>
        <v>3.8738999444385747</v>
      </c>
      <c r="BV43" s="87">
        <f t="shared" si="33"/>
        <v>4.3908409137563646</v>
      </c>
      <c r="BW43" s="87">
        <f t="shared" si="33"/>
        <v>3.6489226897986486</v>
      </c>
      <c r="BX43" s="87">
        <f t="shared" si="33"/>
        <v>3.646763484123023</v>
      </c>
      <c r="BY43" s="87">
        <f t="shared" si="33"/>
        <v>3.6955527397752292</v>
      </c>
      <c r="BZ43" s="87">
        <f t="shared" si="33"/>
        <v>3.7904358135400273</v>
      </c>
      <c r="CA43" s="87">
        <f t="shared" si="33"/>
        <v>3.8778015946178983</v>
      </c>
      <c r="CB43" s="87">
        <f t="shared" si="33"/>
        <v>3.7946832691563088</v>
      </c>
      <c r="CC43" s="87">
        <f t="shared" si="33"/>
        <v>4.1565306891793021</v>
      </c>
      <c r="CD43" s="87">
        <f t="shared" si="33"/>
        <v>3.6512124656625939</v>
      </c>
      <c r="CE43" s="87">
        <f t="shared" si="33"/>
        <v>3.6703386849494053</v>
      </c>
      <c r="CF43" s="87">
        <f t="shared" si="33"/>
        <v>0.10317387752933337</v>
      </c>
      <c r="CG43" s="87">
        <f t="shared" si="33"/>
        <v>0.61128300875396169</v>
      </c>
      <c r="CH43" s="87">
        <f t="shared" si="33"/>
        <v>0.21664121878062384</v>
      </c>
      <c r="CI43" s="87">
        <f t="shared" si="33"/>
        <v>6.8901894936081121E-2</v>
      </c>
      <c r="CJ43" s="87">
        <f t="shared" si="33"/>
        <v>3.7630808280943451</v>
      </c>
      <c r="CK43" s="87">
        <f t="shared" si="33"/>
        <v>4.5650745302109783</v>
      </c>
      <c r="CL43" s="87">
        <f t="shared" si="33"/>
        <v>4.5752974872528656</v>
      </c>
      <c r="CM43" s="87">
        <f t="shared" si="33"/>
        <v>3.531254044643596</v>
      </c>
      <c r="CN43" s="87">
        <f t="shared" si="33"/>
        <v>3.7051477993048025</v>
      </c>
      <c r="CO43" s="87">
        <f t="shared" si="33"/>
        <v>4.9757861866655633</v>
      </c>
      <c r="CP43" s="87">
        <f t="shared" si="33"/>
        <v>4.724000230213357</v>
      </c>
      <c r="CQ43" s="87">
        <f t="shared" si="33"/>
        <v>4.530693316900213</v>
      </c>
      <c r="CR43" s="37">
        <f t="shared" si="33"/>
        <v>0.39782962561041785</v>
      </c>
      <c r="CS43" s="37">
        <f t="shared" si="33"/>
        <v>0.60217037438958221</v>
      </c>
      <c r="CT43" s="87">
        <f t="shared" si="33"/>
        <v>0.30981379645945567</v>
      </c>
      <c r="CU43" s="87">
        <f t="shared" si="33"/>
        <v>2.7933960189199469E-2</v>
      </c>
      <c r="CV43" s="87">
        <f t="shared" si="33"/>
        <v>0.2537753103172381</v>
      </c>
      <c r="CW43" s="87">
        <f t="shared" si="33"/>
        <v>0.4084769330341067</v>
      </c>
      <c r="CX43" s="87">
        <f t="shared" si="33"/>
        <v>4.4585553993684748</v>
      </c>
      <c r="CY43" s="87">
        <f t="shared" si="33"/>
        <v>4.2485448340445604</v>
      </c>
      <c r="CZ43" s="87">
        <f t="shared" si="33"/>
        <v>3.9451161178260374</v>
      </c>
      <c r="DA43" s="37">
        <f t="shared" si="33"/>
        <v>0.67349349349349341</v>
      </c>
      <c r="DB43" s="37">
        <f t="shared" si="33"/>
        <v>0.32650650650650648</v>
      </c>
      <c r="DC43" s="87">
        <f t="shared" si="33"/>
        <v>4.2468112742306294</v>
      </c>
      <c r="DD43" s="87">
        <f t="shared" si="33"/>
        <v>4.4601526109590628</v>
      </c>
      <c r="DE43" s="87">
        <f t="shared" si="33"/>
        <v>4.4390524022782092</v>
      </c>
      <c r="DF43" s="37">
        <f t="shared" si="33"/>
        <v>0.81984894538086028</v>
      </c>
      <c r="DG43" s="37">
        <f t="shared" si="33"/>
        <v>0.18015105461913972</v>
      </c>
      <c r="DH43" s="87">
        <f t="shared" si="33"/>
        <v>4.5067343589058231</v>
      </c>
      <c r="DI43" s="87">
        <f t="shared" si="33"/>
        <v>4.5136116453888668</v>
      </c>
      <c r="DJ43" s="87">
        <f t="shared" si="33"/>
        <v>4.6120239916297487</v>
      </c>
      <c r="DK43" s="37">
        <f t="shared" si="33"/>
        <v>0.73583688952109993</v>
      </c>
      <c r="DL43" s="37">
        <f t="shared" si="33"/>
        <v>0.26416311047889995</v>
      </c>
      <c r="DM43" s="87">
        <f t="shared" si="33"/>
        <v>4.3647947469000101</v>
      </c>
      <c r="DN43" s="87">
        <f t="shared" si="33"/>
        <v>4.4624240987398887</v>
      </c>
      <c r="DO43" s="87">
        <f t="shared" si="33"/>
        <v>4.4281844045001941</v>
      </c>
      <c r="DP43" s="87">
        <f t="shared" si="33"/>
        <v>3.8771638106809676</v>
      </c>
      <c r="DQ43" s="87">
        <f t="shared" si="33"/>
        <v>3.7104168412379201</v>
      </c>
      <c r="DR43" s="87">
        <f t="shared" si="33"/>
        <v>4.0247664236634826</v>
      </c>
      <c r="DS43" s="87">
        <f t="shared" si="33"/>
        <v>4.0347719750293285</v>
      </c>
      <c r="DT43" s="87">
        <f t="shared" si="33"/>
        <v>4.1960508975880986</v>
      </c>
      <c r="DU43" s="37">
        <f t="shared" si="33"/>
        <v>0.49963369963369964</v>
      </c>
      <c r="DV43" s="37">
        <f t="shared" si="33"/>
        <v>0.50036630036630036</v>
      </c>
      <c r="DW43" s="87">
        <f t="shared" si="33"/>
        <v>4.0110796550339032</v>
      </c>
      <c r="DX43" s="87">
        <f t="shared" si="33"/>
        <v>4.3377490623463881</v>
      </c>
      <c r="DY43" s="87">
        <f t="shared" si="33"/>
        <v>4.1518051426799056</v>
      </c>
      <c r="DZ43" s="37">
        <f t="shared" si="33"/>
        <v>0.22484456469154826</v>
      </c>
      <c r="EA43" s="37">
        <f t="shared" ref="EA43:GL43" si="34">AVERAGE(EA9,EA12:EA13,EA20, EA22,EA33)</f>
        <v>0.77515543530845166</v>
      </c>
      <c r="EB43" s="87">
        <f t="shared" si="34"/>
        <v>4.0140063736937561</v>
      </c>
      <c r="EC43" s="87">
        <f t="shared" si="34"/>
        <v>3.889910192932895</v>
      </c>
      <c r="ED43" s="87">
        <f t="shared" si="34"/>
        <v>4.0037225420848275</v>
      </c>
      <c r="EE43" s="37">
        <f t="shared" si="34"/>
        <v>0.21698828785245441</v>
      </c>
      <c r="EF43" s="37">
        <f t="shared" si="34"/>
        <v>0.7830117121475455</v>
      </c>
      <c r="EG43" s="87">
        <f t="shared" si="34"/>
        <v>3.9333005839151585</v>
      </c>
      <c r="EH43" s="87">
        <f t="shared" si="34"/>
        <v>3.8408574375023643</v>
      </c>
      <c r="EI43" s="87">
        <f t="shared" si="34"/>
        <v>3.9510333320724644</v>
      </c>
      <c r="EJ43" s="37">
        <f t="shared" si="34"/>
        <v>0.26994067237969682</v>
      </c>
      <c r="EK43" s="37">
        <f t="shared" si="34"/>
        <v>0.73005932762030312</v>
      </c>
      <c r="EL43" s="87">
        <f t="shared" si="34"/>
        <v>3.8745315732727215</v>
      </c>
      <c r="EM43" s="87">
        <f t="shared" si="34"/>
        <v>3.9004618702100999</v>
      </c>
      <c r="EN43" s="37">
        <f t="shared" si="34"/>
        <v>0.20369149637442321</v>
      </c>
      <c r="EO43" s="37">
        <f t="shared" si="34"/>
        <v>0.79630850362557692</v>
      </c>
      <c r="EP43" s="87">
        <f t="shared" si="34"/>
        <v>3.8012856680441263</v>
      </c>
      <c r="EQ43" s="87">
        <f t="shared" si="34"/>
        <v>3.8232053650818405</v>
      </c>
      <c r="ER43" s="37">
        <f t="shared" si="34"/>
        <v>0.52153372885080207</v>
      </c>
      <c r="ES43" s="37">
        <f t="shared" si="34"/>
        <v>0.47846627114919799</v>
      </c>
      <c r="ET43" s="87">
        <f t="shared" si="34"/>
        <v>3.788860113063496</v>
      </c>
      <c r="EU43" s="87">
        <f t="shared" si="34"/>
        <v>3.9151640921015427</v>
      </c>
      <c r="EV43" s="87">
        <f t="shared" si="34"/>
        <v>3.8742778281822345</v>
      </c>
      <c r="EW43" s="37">
        <f t="shared" si="34"/>
        <v>0.36871017358822239</v>
      </c>
      <c r="EX43" s="37">
        <f t="shared" si="34"/>
        <v>0.63128982641177755</v>
      </c>
      <c r="EY43" s="87">
        <f t="shared" si="34"/>
        <v>3.6716974448878461</v>
      </c>
      <c r="EZ43" s="87">
        <f t="shared" si="34"/>
        <v>3.7322144331585716</v>
      </c>
      <c r="FA43" s="87">
        <f t="shared" si="34"/>
        <v>3.7482139495908182</v>
      </c>
      <c r="FB43" s="37">
        <f t="shared" si="34"/>
        <v>0.27901304062294779</v>
      </c>
      <c r="FC43" s="37">
        <f t="shared" si="34"/>
        <v>0.72098695937705226</v>
      </c>
      <c r="FD43" s="87">
        <f t="shared" si="34"/>
        <v>3.8430478747816212</v>
      </c>
      <c r="FE43" s="87">
        <f t="shared" si="34"/>
        <v>3.9059252046868149</v>
      </c>
      <c r="FF43" s="87">
        <f t="shared" si="34"/>
        <v>3.8956718469102367</v>
      </c>
      <c r="FG43" s="37">
        <f t="shared" si="34"/>
        <v>0.19685615848406546</v>
      </c>
      <c r="FH43" s="37">
        <f t="shared" si="34"/>
        <v>0.80314384151593454</v>
      </c>
      <c r="FI43" s="87">
        <f t="shared" si="34"/>
        <v>3.7400372534293944</v>
      </c>
      <c r="FJ43" s="87">
        <f t="shared" si="34"/>
        <v>3.7914606696282718</v>
      </c>
      <c r="FK43" s="87">
        <f t="shared" si="34"/>
        <v>3.7932546047020792</v>
      </c>
      <c r="FL43" s="37">
        <f t="shared" si="34"/>
        <v>0.42449172576832145</v>
      </c>
      <c r="FM43" s="37">
        <f t="shared" si="34"/>
        <v>0.5755082742316785</v>
      </c>
      <c r="FN43" s="87">
        <f t="shared" si="34"/>
        <v>3.8893031977398302</v>
      </c>
      <c r="FO43" s="87">
        <f t="shared" si="34"/>
        <v>3.8984791637150562</v>
      </c>
      <c r="FP43" s="87">
        <f t="shared" si="34"/>
        <v>3.8438194531256507</v>
      </c>
      <c r="FQ43" s="37">
        <f t="shared" si="34"/>
        <v>0.28914141414141414</v>
      </c>
      <c r="FR43" s="37">
        <f t="shared" si="34"/>
        <v>0.71085858585858597</v>
      </c>
      <c r="FS43" s="87">
        <f t="shared" si="34"/>
        <v>4.4095935314685315</v>
      </c>
      <c r="FT43" s="87">
        <f t="shared" si="34"/>
        <v>4.4254044566544568</v>
      </c>
      <c r="FU43" s="37">
        <f t="shared" si="34"/>
        <v>0.47144188700148937</v>
      </c>
      <c r="FV43" s="37">
        <f t="shared" si="34"/>
        <v>0.52855811299851063</v>
      </c>
      <c r="FW43" s="87">
        <f t="shared" si="34"/>
        <v>4.2015937514215613</v>
      </c>
      <c r="FX43" s="87">
        <f t="shared" si="34"/>
        <v>4.2874157023564665</v>
      </c>
      <c r="FY43" s="87">
        <f t="shared" si="34"/>
        <v>3.8576421309264446</v>
      </c>
      <c r="FZ43" s="87">
        <f t="shared" si="34"/>
        <v>3.7502304340539632</v>
      </c>
      <c r="GA43" s="87">
        <f t="shared" si="34"/>
        <v>3.769832529976322</v>
      </c>
      <c r="GB43" s="87">
        <f t="shared" si="34"/>
        <v>4.6295907645408603</v>
      </c>
      <c r="GC43" s="87">
        <f t="shared" si="34"/>
        <v>4.0325597788108043</v>
      </c>
      <c r="GD43" s="87">
        <f t="shared" si="34"/>
        <v>4.3014926726015048</v>
      </c>
      <c r="GE43" s="87">
        <f t="shared" si="34"/>
        <v>4.4774889525324655</v>
      </c>
      <c r="GF43" s="87">
        <f t="shared" si="34"/>
        <v>4.2974553680749219</v>
      </c>
      <c r="GG43" s="87">
        <f t="shared" si="34"/>
        <v>4.3572827894152129</v>
      </c>
      <c r="GH43" s="87">
        <f t="shared" si="34"/>
        <v>3.7404830074851998</v>
      </c>
      <c r="GI43" s="87">
        <f t="shared" si="34"/>
        <v>4.3599654712241929</v>
      </c>
      <c r="GJ43" s="87">
        <f t="shared" si="34"/>
        <v>4.5208190780492794</v>
      </c>
      <c r="GK43" s="87">
        <f t="shared" si="34"/>
        <v>4.5356368474089743</v>
      </c>
      <c r="GL43" s="87">
        <f t="shared" si="34"/>
        <v>4.3693007553811798</v>
      </c>
      <c r="GM43" s="87">
        <f t="shared" ref="GM43:HA43" si="35">AVERAGE(GM9,GM12:GM13,GM20, GM22,GM33)</f>
        <v>3.8988867052197218</v>
      </c>
      <c r="GN43" s="87">
        <f t="shared" si="35"/>
        <v>4.2252834467120186</v>
      </c>
      <c r="GO43" s="87">
        <f t="shared" si="35"/>
        <v>4.0977802561724355</v>
      </c>
      <c r="GP43" s="37">
        <f t="shared" si="35"/>
        <v>0.10307870420415581</v>
      </c>
      <c r="GQ43" s="37">
        <f t="shared" si="35"/>
        <v>0.23096208514101413</v>
      </c>
      <c r="GR43" s="37">
        <f t="shared" si="35"/>
        <v>0.36017813241487223</v>
      </c>
      <c r="GS43" s="37">
        <f t="shared" si="35"/>
        <v>0.12797551760829048</v>
      </c>
      <c r="GT43" s="37">
        <f t="shared" si="35"/>
        <v>0.1778055606316673</v>
      </c>
      <c r="GU43" s="87">
        <f t="shared" si="35"/>
        <v>4.7236833065353503</v>
      </c>
      <c r="GV43" s="87">
        <f t="shared" si="35"/>
        <v>4.5304912295499884</v>
      </c>
      <c r="GW43" s="87">
        <f t="shared" si="35"/>
        <v>4.6690213558878604</v>
      </c>
      <c r="GX43" s="87">
        <f t="shared" si="35"/>
        <v>4.9514100321067618</v>
      </c>
      <c r="GY43" s="87">
        <f t="shared" si="35"/>
        <v>5.0009103708462099</v>
      </c>
      <c r="GZ43" s="87">
        <f t="shared" si="35"/>
        <v>5.1120289040182003</v>
      </c>
      <c r="HA43" s="87">
        <f t="shared" si="35"/>
        <v>4.8639259415179064</v>
      </c>
    </row>
    <row r="44" spans="1:209" x14ac:dyDescent="0.3">
      <c r="A44" s="94" t="s">
        <v>374</v>
      </c>
      <c r="B44" s="37">
        <f>AVERAGE(B7,B11,B21, B25,B27,B31,B35,B37:B38)</f>
        <v>0.97740984103296491</v>
      </c>
      <c r="C44" s="37">
        <f t="shared" ref="C44:BN44" si="36">AVERAGE(C7,C11,C21, C25,C27,C31,C35,C37:C38)</f>
        <v>2.2345420836834405E-2</v>
      </c>
      <c r="D44" s="37">
        <f t="shared" si="36"/>
        <v>0.48403970558576809</v>
      </c>
      <c r="E44" s="37">
        <f t="shared" si="36"/>
        <v>0.18482099962624454</v>
      </c>
      <c r="F44" s="37">
        <f t="shared" si="36"/>
        <v>7.2396825945047483E-2</v>
      </c>
      <c r="G44" s="37">
        <f t="shared" si="36"/>
        <v>0.13042755624399321</v>
      </c>
      <c r="H44" s="37">
        <f t="shared" si="36"/>
        <v>0.12684648381774252</v>
      </c>
      <c r="I44" s="37">
        <f t="shared" si="36"/>
        <v>0.39969350112012142</v>
      </c>
      <c r="J44" s="37">
        <f t="shared" si="36"/>
        <v>0.60030649887987853</v>
      </c>
      <c r="K44" s="37">
        <f t="shared" si="36"/>
        <v>4.0922528782791727E-2</v>
      </c>
      <c r="L44" s="37">
        <f t="shared" si="36"/>
        <v>8.4987123285932276E-2</v>
      </c>
      <c r="M44" s="37">
        <f t="shared" si="36"/>
        <v>0.28600063608180076</v>
      </c>
      <c r="N44" s="37">
        <f t="shared" si="36"/>
        <v>0.58782765734213771</v>
      </c>
      <c r="O44" s="37">
        <f t="shared" si="36"/>
        <v>0.22724583895636527</v>
      </c>
      <c r="P44" s="37">
        <f t="shared" si="36"/>
        <v>0.77275416104363481</v>
      </c>
      <c r="Q44" s="87">
        <f t="shared" si="36"/>
        <v>4.469911548815058</v>
      </c>
      <c r="R44" s="87">
        <f t="shared" si="36"/>
        <v>4.770631546815757</v>
      </c>
      <c r="S44" s="87">
        <f t="shared" si="36"/>
        <v>4.817518368571001</v>
      </c>
      <c r="T44" s="37">
        <f t="shared" si="36"/>
        <v>0.77825291239925376</v>
      </c>
      <c r="U44" s="37">
        <f t="shared" si="36"/>
        <v>0.22174708760074616</v>
      </c>
      <c r="V44" s="87">
        <f t="shared" si="36"/>
        <v>4.654274720176371</v>
      </c>
      <c r="W44" s="87">
        <f t="shared" si="36"/>
        <v>4.9167317311826668</v>
      </c>
      <c r="X44" s="87">
        <f t="shared" si="36"/>
        <v>4.8354708512864812</v>
      </c>
      <c r="Y44" s="37">
        <f t="shared" si="36"/>
        <v>0.8638758996290582</v>
      </c>
      <c r="Z44" s="37">
        <f t="shared" si="36"/>
        <v>0.13612410037094183</v>
      </c>
      <c r="AA44" s="87">
        <f t="shared" si="36"/>
        <v>4.4683683852463911</v>
      </c>
      <c r="AB44" s="87">
        <f t="shared" si="36"/>
        <v>4.7045527349327383</v>
      </c>
      <c r="AC44" s="87">
        <f t="shared" si="36"/>
        <v>4.5747220955675028</v>
      </c>
      <c r="AD44" s="37">
        <f t="shared" si="36"/>
        <v>0.12798322991890762</v>
      </c>
      <c r="AE44" s="37">
        <f t="shared" si="36"/>
        <v>0.87201677008109224</v>
      </c>
      <c r="AF44" s="87">
        <f t="shared" si="36"/>
        <v>4.4840709539294332</v>
      </c>
      <c r="AG44" s="87">
        <f t="shared" si="36"/>
        <v>4.841376952342145</v>
      </c>
      <c r="AH44" s="87">
        <f t="shared" si="36"/>
        <v>4.8082606509017145</v>
      </c>
      <c r="AI44" s="37">
        <f t="shared" si="36"/>
        <v>0.89243361191470483</v>
      </c>
      <c r="AJ44" s="37">
        <f t="shared" si="36"/>
        <v>0.10756638808529512</v>
      </c>
      <c r="AK44" s="87">
        <f t="shared" si="36"/>
        <v>4.4939029529712355</v>
      </c>
      <c r="AL44" s="87">
        <f t="shared" si="36"/>
        <v>4.729744307471643</v>
      </c>
      <c r="AM44" s="87">
        <f t="shared" si="36"/>
        <v>4.128808457995806</v>
      </c>
      <c r="AN44" s="37">
        <f t="shared" si="36"/>
        <v>0.84717446459005996</v>
      </c>
      <c r="AO44" s="37">
        <f t="shared" si="36"/>
        <v>0.15282553540994007</v>
      </c>
      <c r="AP44" s="87">
        <f t="shared" si="36"/>
        <v>4.0479855257153012</v>
      </c>
      <c r="AQ44" s="87">
        <f t="shared" si="36"/>
        <v>4.3162845556465825</v>
      </c>
      <c r="AR44" s="87">
        <f t="shared" si="36"/>
        <v>3.7640828880200488</v>
      </c>
      <c r="AS44" s="37">
        <f t="shared" si="36"/>
        <v>0.72325168418621921</v>
      </c>
      <c r="AT44" s="37">
        <f t="shared" si="36"/>
        <v>0.27674831581378073</v>
      </c>
      <c r="AU44" s="87">
        <f t="shared" si="36"/>
        <v>4.0728091926463206</v>
      </c>
      <c r="AV44" s="87">
        <f t="shared" si="36"/>
        <v>4.2835577355738641</v>
      </c>
      <c r="AW44" s="87">
        <f t="shared" si="36"/>
        <v>4.2365343774545341</v>
      </c>
      <c r="AX44" s="87">
        <f t="shared" si="36"/>
        <v>4.3886655376225097</v>
      </c>
      <c r="AY44" s="37">
        <f t="shared" si="36"/>
        <v>0.91829192040277519</v>
      </c>
      <c r="AZ44" s="37">
        <f t="shared" si="36"/>
        <v>8.1708079597224939E-2</v>
      </c>
      <c r="BA44" s="87">
        <f t="shared" si="36"/>
        <v>3.7061667992149387</v>
      </c>
      <c r="BB44" s="87">
        <f t="shared" si="36"/>
        <v>3.5240843819811487</v>
      </c>
      <c r="BC44" s="87">
        <f t="shared" si="36"/>
        <v>4.6509459866937517</v>
      </c>
      <c r="BD44" s="37">
        <f t="shared" si="36"/>
        <v>0.66702794519143083</v>
      </c>
      <c r="BE44" s="37">
        <f t="shared" si="36"/>
        <v>0.33297205480856928</v>
      </c>
      <c r="BF44" s="87">
        <f t="shared" si="36"/>
        <v>3.7611383342586842</v>
      </c>
      <c r="BG44" s="87">
        <f t="shared" si="36"/>
        <v>3.6532056141781606</v>
      </c>
      <c r="BH44" s="87">
        <f t="shared" si="36"/>
        <v>3.4442348514809478</v>
      </c>
      <c r="BI44" s="87">
        <f t="shared" si="36"/>
        <v>4.1233597203645411</v>
      </c>
      <c r="BJ44" s="87">
        <f t="shared" si="36"/>
        <v>4.6142903593237925</v>
      </c>
      <c r="BK44" s="87">
        <f t="shared" si="36"/>
        <v>3.7811430823160816</v>
      </c>
      <c r="BL44" s="87">
        <f t="shared" si="36"/>
        <v>3.5084001936916116</v>
      </c>
      <c r="BM44" s="87">
        <f t="shared" si="36"/>
        <v>4.106648242981727</v>
      </c>
      <c r="BN44" s="87">
        <f t="shared" si="36"/>
        <v>4.0826547588665703</v>
      </c>
      <c r="BO44" s="87">
        <f t="shared" ref="BO44:DZ44" si="37">AVERAGE(BO7,BO11,BO21, BO25,BO27,BO31,BO35,BO37:BO38)</f>
        <v>4.2183806484974529</v>
      </c>
      <c r="BP44" s="87">
        <f t="shared" si="37"/>
        <v>4.4177311104461525</v>
      </c>
      <c r="BQ44" s="87">
        <f t="shared" si="37"/>
        <v>4.0981991149758032</v>
      </c>
      <c r="BR44" s="87">
        <f t="shared" si="37"/>
        <v>3.4204905518180153</v>
      </c>
      <c r="BS44" s="87">
        <f t="shared" si="37"/>
        <v>3.7850028055166831</v>
      </c>
      <c r="BT44" s="87">
        <f t="shared" si="37"/>
        <v>4.0066117858656192</v>
      </c>
      <c r="BU44" s="87">
        <f t="shared" si="37"/>
        <v>3.9338460171466263</v>
      </c>
      <c r="BV44" s="87">
        <f t="shared" si="37"/>
        <v>4.5024559155121873</v>
      </c>
      <c r="BW44" s="87">
        <f t="shared" si="37"/>
        <v>3.8631214904767717</v>
      </c>
      <c r="BX44" s="87">
        <f t="shared" si="37"/>
        <v>3.9043266903884972</v>
      </c>
      <c r="BY44" s="87">
        <f t="shared" si="37"/>
        <v>3.8494851941664185</v>
      </c>
      <c r="BZ44" s="87">
        <f t="shared" si="37"/>
        <v>3.9675069046743374</v>
      </c>
      <c r="CA44" s="87">
        <f t="shared" si="37"/>
        <v>3.9870828396815932</v>
      </c>
      <c r="CB44" s="87">
        <f t="shared" si="37"/>
        <v>3.8118424627161778</v>
      </c>
      <c r="CC44" s="87">
        <f t="shared" si="37"/>
        <v>3.6442304928516092</v>
      </c>
      <c r="CD44" s="87">
        <f t="shared" si="37"/>
        <v>3.2042125194190758</v>
      </c>
      <c r="CE44" s="87">
        <f t="shared" si="37"/>
        <v>3.2902467690486303</v>
      </c>
      <c r="CF44" s="87">
        <f t="shared" si="37"/>
        <v>0.1918534573901963</v>
      </c>
      <c r="CG44" s="87">
        <f t="shared" si="37"/>
        <v>0.55652184155141993</v>
      </c>
      <c r="CH44" s="87">
        <f t="shared" si="37"/>
        <v>0.18624281894338252</v>
      </c>
      <c r="CI44" s="87">
        <f t="shared" si="37"/>
        <v>6.50291484289343E-2</v>
      </c>
      <c r="CJ44" s="87">
        <f t="shared" si="37"/>
        <v>3.7127871844846672</v>
      </c>
      <c r="CK44" s="87">
        <f t="shared" si="37"/>
        <v>4.5781678960208581</v>
      </c>
      <c r="CL44" s="87">
        <f t="shared" si="37"/>
        <v>4.5453697601411003</v>
      </c>
      <c r="CM44" s="87">
        <f t="shared" si="37"/>
        <v>3.9056563742274326</v>
      </c>
      <c r="CN44" s="87">
        <f t="shared" si="37"/>
        <v>4.0217975229268221</v>
      </c>
      <c r="CO44" s="87">
        <f t="shared" si="37"/>
        <v>5.2079180109205687</v>
      </c>
      <c r="CP44" s="87">
        <f t="shared" si="37"/>
        <v>4.9991172873318241</v>
      </c>
      <c r="CQ44" s="87">
        <f t="shared" si="37"/>
        <v>4.7749551191248676</v>
      </c>
      <c r="CR44" s="37">
        <f t="shared" si="37"/>
        <v>0.52990825950556875</v>
      </c>
      <c r="CS44" s="37">
        <f t="shared" si="37"/>
        <v>0.47009174049443131</v>
      </c>
      <c r="CT44" s="87">
        <f t="shared" si="37"/>
        <v>0.20258491224994174</v>
      </c>
      <c r="CU44" s="87">
        <f t="shared" si="37"/>
        <v>3.8514231704932483E-2</v>
      </c>
      <c r="CV44" s="87">
        <f t="shared" si="37"/>
        <v>0.2899855489156391</v>
      </c>
      <c r="CW44" s="87">
        <f t="shared" si="37"/>
        <v>0.46853216536703457</v>
      </c>
      <c r="CX44" s="87">
        <f t="shared" si="37"/>
        <v>4.671925721840771</v>
      </c>
      <c r="CY44" s="87">
        <f t="shared" si="37"/>
        <v>4.6226527327381559</v>
      </c>
      <c r="CZ44" s="87">
        <f t="shared" si="37"/>
        <v>4.2364984454616872</v>
      </c>
      <c r="DA44" s="37">
        <f t="shared" si="37"/>
        <v>0.83079337486117144</v>
      </c>
      <c r="DB44" s="37">
        <f t="shared" si="37"/>
        <v>0.16920662513882853</v>
      </c>
      <c r="DC44" s="87">
        <f t="shared" si="37"/>
        <v>4.409277149839145</v>
      </c>
      <c r="DD44" s="87">
        <f t="shared" si="37"/>
        <v>4.7133243532376587</v>
      </c>
      <c r="DE44" s="87">
        <f t="shared" si="37"/>
        <v>4.6986580265705529</v>
      </c>
      <c r="DF44" s="37">
        <f t="shared" si="37"/>
        <v>0.84312730195930652</v>
      </c>
      <c r="DG44" s="37">
        <f t="shared" si="37"/>
        <v>0.15687269804069354</v>
      </c>
      <c r="DH44" s="87">
        <f t="shared" si="37"/>
        <v>4.6375393359179364</v>
      </c>
      <c r="DI44" s="87">
        <f t="shared" si="37"/>
        <v>4.6576315066645675</v>
      </c>
      <c r="DJ44" s="87">
        <f t="shared" si="37"/>
        <v>4.6434785305274922</v>
      </c>
      <c r="DK44" s="37">
        <f t="shared" si="37"/>
        <v>0.7806693535172381</v>
      </c>
      <c r="DL44" s="37">
        <f t="shared" si="37"/>
        <v>0.2193306464827619</v>
      </c>
      <c r="DM44" s="87">
        <f t="shared" si="37"/>
        <v>4.1766885765581447</v>
      </c>
      <c r="DN44" s="87">
        <f t="shared" si="37"/>
        <v>4.4122428699138574</v>
      </c>
      <c r="DO44" s="87">
        <f t="shared" si="37"/>
        <v>4.3840354187627364</v>
      </c>
      <c r="DP44" s="87">
        <f t="shared" si="37"/>
        <v>3.7221978682657402</v>
      </c>
      <c r="DQ44" s="87">
        <f t="shared" si="37"/>
        <v>3.7183121845806406</v>
      </c>
      <c r="DR44" s="87">
        <f t="shared" si="37"/>
        <v>3.9290434861187018</v>
      </c>
      <c r="DS44" s="87">
        <f t="shared" si="37"/>
        <v>4.0121495102742255</v>
      </c>
      <c r="DT44" s="87">
        <f t="shared" si="37"/>
        <v>4.0934486005494231</v>
      </c>
      <c r="DU44" s="37">
        <f t="shared" si="37"/>
        <v>0.54744074820161781</v>
      </c>
      <c r="DV44" s="37">
        <f t="shared" si="37"/>
        <v>0.45255925179838213</v>
      </c>
      <c r="DW44" s="87">
        <f t="shared" si="37"/>
        <v>4.2936740847813697</v>
      </c>
      <c r="DX44" s="87">
        <f t="shared" si="37"/>
        <v>4.2703052078017016</v>
      </c>
      <c r="DY44" s="87">
        <f t="shared" si="37"/>
        <v>4.2693092677000886</v>
      </c>
      <c r="DZ44" s="37">
        <f t="shared" si="37"/>
        <v>0.27435308668584196</v>
      </c>
      <c r="EA44" s="37">
        <f t="shared" ref="EA44:GL44" si="38">AVERAGE(EA7,EA11,EA21, EA25,EA27,EA31,EA35,EA37:EA38)</f>
        <v>0.72564691331415798</v>
      </c>
      <c r="EB44" s="87">
        <f t="shared" si="38"/>
        <v>3.9844633549442809</v>
      </c>
      <c r="EC44" s="87">
        <f t="shared" si="38"/>
        <v>3.8549112534827206</v>
      </c>
      <c r="ED44" s="87">
        <f t="shared" si="38"/>
        <v>3.9452443219442483</v>
      </c>
      <c r="EE44" s="37">
        <f t="shared" si="38"/>
        <v>0.22716503332680035</v>
      </c>
      <c r="EF44" s="37">
        <f t="shared" si="38"/>
        <v>0.77283496667319962</v>
      </c>
      <c r="EG44" s="87">
        <f t="shared" si="38"/>
        <v>3.9365108876183208</v>
      </c>
      <c r="EH44" s="87">
        <f t="shared" si="38"/>
        <v>3.8179601149040883</v>
      </c>
      <c r="EI44" s="87">
        <f t="shared" si="38"/>
        <v>3.8997508861145129</v>
      </c>
      <c r="EJ44" s="37">
        <f t="shared" si="38"/>
        <v>0.38899976722000296</v>
      </c>
      <c r="EK44" s="37">
        <f t="shared" si="38"/>
        <v>0.61100023277999704</v>
      </c>
      <c r="EL44" s="87">
        <f t="shared" si="38"/>
        <v>3.7974645183401785</v>
      </c>
      <c r="EM44" s="87">
        <f t="shared" si="38"/>
        <v>3.9149998307364537</v>
      </c>
      <c r="EN44" s="37">
        <f t="shared" si="38"/>
        <v>0.28963066990799619</v>
      </c>
      <c r="EO44" s="37">
        <f t="shared" si="38"/>
        <v>0.71036933009200387</v>
      </c>
      <c r="EP44" s="87">
        <f t="shared" si="38"/>
        <v>3.7128029925850936</v>
      </c>
      <c r="EQ44" s="87">
        <f t="shared" si="38"/>
        <v>3.930539383637718</v>
      </c>
      <c r="ER44" s="37">
        <f t="shared" si="38"/>
        <v>0.65843693362486533</v>
      </c>
      <c r="ES44" s="37">
        <f t="shared" si="38"/>
        <v>0.34156306637513473</v>
      </c>
      <c r="ET44" s="87">
        <f t="shared" si="38"/>
        <v>3.8565741691300408</v>
      </c>
      <c r="EU44" s="87">
        <f t="shared" si="38"/>
        <v>4.1009128560124095</v>
      </c>
      <c r="EV44" s="87">
        <f t="shared" si="38"/>
        <v>4.1129053489355591</v>
      </c>
      <c r="EW44" s="37">
        <f t="shared" si="38"/>
        <v>0.52018077243087391</v>
      </c>
      <c r="EX44" s="37">
        <f t="shared" si="38"/>
        <v>0.47981922756912598</v>
      </c>
      <c r="EY44" s="87">
        <f t="shared" si="38"/>
        <v>3.7897540878087406</v>
      </c>
      <c r="EZ44" s="87">
        <f t="shared" si="38"/>
        <v>3.9986501523029503</v>
      </c>
      <c r="FA44" s="87">
        <f t="shared" si="38"/>
        <v>4.0041550525306411</v>
      </c>
      <c r="FB44" s="37">
        <f t="shared" si="38"/>
        <v>0.38039853650189731</v>
      </c>
      <c r="FC44" s="37">
        <f t="shared" si="38"/>
        <v>0.61960146349810274</v>
      </c>
      <c r="FD44" s="87">
        <f t="shared" si="38"/>
        <v>3.7196089989624053</v>
      </c>
      <c r="FE44" s="87">
        <f t="shared" si="38"/>
        <v>3.8540146423854029</v>
      </c>
      <c r="FF44" s="87">
        <f t="shared" si="38"/>
        <v>3.9275173375205079</v>
      </c>
      <c r="FG44" s="37">
        <f t="shared" si="38"/>
        <v>0.22432823659940362</v>
      </c>
      <c r="FH44" s="37">
        <f t="shared" si="38"/>
        <v>0.7756717634005964</v>
      </c>
      <c r="FI44" s="87">
        <f t="shared" si="38"/>
        <v>3.5575090583767164</v>
      </c>
      <c r="FJ44" s="87">
        <f t="shared" si="38"/>
        <v>3.7607810166639299</v>
      </c>
      <c r="FK44" s="87">
        <f t="shared" si="38"/>
        <v>3.7551191667896475</v>
      </c>
      <c r="FL44" s="37">
        <f t="shared" si="38"/>
        <v>0.62664888151424258</v>
      </c>
      <c r="FM44" s="37">
        <f t="shared" si="38"/>
        <v>0.37335111848575742</v>
      </c>
      <c r="FN44" s="87">
        <f t="shared" si="38"/>
        <v>3.9489553021437964</v>
      </c>
      <c r="FO44" s="87">
        <f t="shared" si="38"/>
        <v>4.1426637667484743</v>
      </c>
      <c r="FP44" s="87">
        <f t="shared" si="38"/>
        <v>4.1671612693032527</v>
      </c>
      <c r="FQ44" s="37">
        <f t="shared" si="38"/>
        <v>0.40717787427670177</v>
      </c>
      <c r="FR44" s="37">
        <f t="shared" si="38"/>
        <v>0.59282212572329829</v>
      </c>
      <c r="FS44" s="87">
        <f t="shared" si="38"/>
        <v>4.4495759000767183</v>
      </c>
      <c r="FT44" s="87">
        <f t="shared" si="38"/>
        <v>4.3507655755539574</v>
      </c>
      <c r="FU44" s="37">
        <f t="shared" si="38"/>
        <v>0.55297209993215024</v>
      </c>
      <c r="FV44" s="37">
        <f t="shared" si="38"/>
        <v>0.44702790006784981</v>
      </c>
      <c r="FW44" s="87">
        <f t="shared" si="38"/>
        <v>4.4221079325728283</v>
      </c>
      <c r="FX44" s="87">
        <f t="shared" si="38"/>
        <v>4.2817937266552564</v>
      </c>
      <c r="FY44" s="87">
        <f t="shared" si="38"/>
        <v>3.8189491066925267</v>
      </c>
      <c r="FZ44" s="87">
        <f t="shared" si="38"/>
        <v>4.1434986763677601</v>
      </c>
      <c r="GA44" s="87">
        <f t="shared" si="38"/>
        <v>4.0166945845433917</v>
      </c>
      <c r="GB44" s="87">
        <f t="shared" si="38"/>
        <v>4.7617511076048178</v>
      </c>
      <c r="GC44" s="87">
        <f t="shared" si="38"/>
        <v>4.2338816771754395</v>
      </c>
      <c r="GD44" s="87">
        <f t="shared" si="38"/>
        <v>4.6191872958925764</v>
      </c>
      <c r="GE44" s="87">
        <f t="shared" si="38"/>
        <v>4.6737727061295224</v>
      </c>
      <c r="GF44" s="87">
        <f t="shared" si="38"/>
        <v>4.5844083434353484</v>
      </c>
      <c r="GG44" s="87">
        <f t="shared" si="38"/>
        <v>4.7006932272493378</v>
      </c>
      <c r="GH44" s="87">
        <f t="shared" si="38"/>
        <v>4.1999576330713753</v>
      </c>
      <c r="GI44" s="87">
        <f t="shared" si="38"/>
        <v>4.7088174389966033</v>
      </c>
      <c r="GJ44" s="87">
        <f t="shared" si="38"/>
        <v>4.7789211725943499</v>
      </c>
      <c r="GK44" s="87">
        <f t="shared" si="38"/>
        <v>4.8177937056855438</v>
      </c>
      <c r="GL44" s="87">
        <f t="shared" si="38"/>
        <v>4.6676533151707229</v>
      </c>
      <c r="GM44" s="87">
        <f t="shared" ref="GM44:HA44" si="39">AVERAGE(GM7,GM11,GM21, GM25,GM27,GM31,GM35,GM37:GM38)</f>
        <v>4.1634889837716065</v>
      </c>
      <c r="GN44" s="87">
        <f t="shared" si="39"/>
        <v>4.5598298976875</v>
      </c>
      <c r="GO44" s="87">
        <f t="shared" si="39"/>
        <v>4.2309309309309313</v>
      </c>
      <c r="GP44" s="37">
        <f t="shared" si="39"/>
        <v>0.14621759275183119</v>
      </c>
      <c r="GQ44" s="37">
        <f t="shared" si="39"/>
        <v>0.25527024992651159</v>
      </c>
      <c r="GR44" s="37">
        <f t="shared" si="39"/>
        <v>0.29425529841025266</v>
      </c>
      <c r="GS44" s="37">
        <f t="shared" si="39"/>
        <v>0.11307152275685294</v>
      </c>
      <c r="GT44" s="37">
        <f t="shared" si="39"/>
        <v>0.21440044306458095</v>
      </c>
      <c r="GU44" s="87">
        <f t="shared" si="39"/>
        <v>4.9173788594870338</v>
      </c>
      <c r="GV44" s="87">
        <f t="shared" si="39"/>
        <v>4.7962057717916053</v>
      </c>
      <c r="GW44" s="87">
        <f t="shared" si="39"/>
        <v>4.635094909931218</v>
      </c>
      <c r="GX44" s="87">
        <f t="shared" si="39"/>
        <v>5.2136701633264755</v>
      </c>
      <c r="GY44" s="87">
        <f t="shared" si="39"/>
        <v>5.1605842103312805</v>
      </c>
      <c r="GZ44" s="87">
        <f t="shared" si="39"/>
        <v>5.2613387470030029</v>
      </c>
      <c r="HA44" s="87">
        <f t="shared" si="39"/>
        <v>5.0379726389550576</v>
      </c>
    </row>
    <row r="45" spans="1:209" x14ac:dyDescent="0.3">
      <c r="A45" s="94" t="s">
        <v>375</v>
      </c>
      <c r="B45" s="37">
        <f>AVERAGE(B10, B15,B18:B19, B24,B32,B36)</f>
        <v>0.98217440617084151</v>
      </c>
      <c r="C45" s="37">
        <f t="shared" ref="C45:BN45" si="40">AVERAGE(C10, C15,C18:C19, C24,C32,C36)</f>
        <v>1.7825593829158468E-2</v>
      </c>
      <c r="D45" s="37">
        <f t="shared" si="40"/>
        <v>0.43215375869418399</v>
      </c>
      <c r="E45" s="37">
        <f t="shared" si="40"/>
        <v>0.18593668509068959</v>
      </c>
      <c r="F45" s="37">
        <f t="shared" si="40"/>
        <v>8.5715698737298202E-2</v>
      </c>
      <c r="G45" s="37">
        <f t="shared" si="40"/>
        <v>0.17998368137233528</v>
      </c>
      <c r="H45" s="37">
        <f t="shared" si="40"/>
        <v>0.11057781563442277</v>
      </c>
      <c r="I45" s="37">
        <f t="shared" si="40"/>
        <v>0.34916390855041307</v>
      </c>
      <c r="J45" s="37">
        <f t="shared" si="40"/>
        <v>0.65083609144958698</v>
      </c>
      <c r="K45" s="37">
        <f t="shared" si="40"/>
        <v>3.6562997962145412E-2</v>
      </c>
      <c r="L45" s="37">
        <f t="shared" si="40"/>
        <v>9.2129874375161541E-2</v>
      </c>
      <c r="M45" s="37">
        <f t="shared" si="40"/>
        <v>0.23361015678405078</v>
      </c>
      <c r="N45" s="37">
        <f t="shared" si="40"/>
        <v>0.6376969708786423</v>
      </c>
      <c r="O45" s="37">
        <f t="shared" si="40"/>
        <v>0.21793931874577038</v>
      </c>
      <c r="P45" s="37">
        <f t="shared" si="40"/>
        <v>0.78206068125422967</v>
      </c>
      <c r="Q45" s="87">
        <f t="shared" si="40"/>
        <v>4.3920966130643553</v>
      </c>
      <c r="R45" s="87">
        <f t="shared" si="40"/>
        <v>4.6623151042505881</v>
      </c>
      <c r="S45" s="87">
        <f t="shared" si="40"/>
        <v>4.6620253402511471</v>
      </c>
      <c r="T45" s="37">
        <f t="shared" si="40"/>
        <v>0.45913097231105288</v>
      </c>
      <c r="U45" s="37">
        <f t="shared" si="40"/>
        <v>0.54086902768894718</v>
      </c>
      <c r="V45" s="87">
        <f t="shared" si="40"/>
        <v>4.4531553383100535</v>
      </c>
      <c r="W45" s="87">
        <f t="shared" si="40"/>
        <v>4.5796291911520921</v>
      </c>
      <c r="X45" s="87">
        <f t="shared" si="40"/>
        <v>4.4034609784027436</v>
      </c>
      <c r="Y45" s="37">
        <f t="shared" si="40"/>
        <v>0.70504688654955339</v>
      </c>
      <c r="Z45" s="37">
        <f t="shared" si="40"/>
        <v>0.29495311345044667</v>
      </c>
      <c r="AA45" s="87">
        <f t="shared" si="40"/>
        <v>3.9615268492804949</v>
      </c>
      <c r="AB45" s="87">
        <f t="shared" si="40"/>
        <v>4.2409824102700622</v>
      </c>
      <c r="AC45" s="87">
        <f t="shared" si="40"/>
        <v>4.1030834796376059</v>
      </c>
      <c r="AD45" s="37">
        <f t="shared" si="40"/>
        <v>0.13624437521228719</v>
      </c>
      <c r="AE45" s="37">
        <f t="shared" si="40"/>
        <v>0.86375562478771284</v>
      </c>
      <c r="AF45" s="87">
        <f t="shared" si="40"/>
        <v>4.0936040754348078</v>
      </c>
      <c r="AG45" s="87">
        <f t="shared" si="40"/>
        <v>4.4205063549873831</v>
      </c>
      <c r="AH45" s="87">
        <f t="shared" si="40"/>
        <v>4.3419712418833871</v>
      </c>
      <c r="AI45" s="37">
        <f t="shared" si="40"/>
        <v>0.86687456957861586</v>
      </c>
      <c r="AJ45" s="37">
        <f t="shared" si="40"/>
        <v>0.13312543042138419</v>
      </c>
      <c r="AK45" s="87">
        <f t="shared" si="40"/>
        <v>4.112462803067956</v>
      </c>
      <c r="AL45" s="87">
        <f t="shared" si="40"/>
        <v>4.294265184895889</v>
      </c>
      <c r="AM45" s="87">
        <f t="shared" si="40"/>
        <v>3.6008016838175823</v>
      </c>
      <c r="AN45" s="37">
        <f t="shared" si="40"/>
        <v>0.809965309871852</v>
      </c>
      <c r="AO45" s="37">
        <f t="shared" si="40"/>
        <v>0.19003469012814805</v>
      </c>
      <c r="AP45" s="87">
        <f t="shared" si="40"/>
        <v>3.6717575185532456</v>
      </c>
      <c r="AQ45" s="87">
        <f t="shared" si="40"/>
        <v>3.8363588347566986</v>
      </c>
      <c r="AR45" s="87">
        <f t="shared" si="40"/>
        <v>3.2899507553713159</v>
      </c>
      <c r="AS45" s="37">
        <f t="shared" si="40"/>
        <v>0.48780598711633194</v>
      </c>
      <c r="AT45" s="37">
        <f t="shared" si="40"/>
        <v>0.51219401288366806</v>
      </c>
      <c r="AU45" s="87">
        <f t="shared" si="40"/>
        <v>3.6765842983005994</v>
      </c>
      <c r="AV45" s="87">
        <f t="shared" si="40"/>
        <v>3.7650529116330596</v>
      </c>
      <c r="AW45" s="87">
        <f t="shared" si="40"/>
        <v>3.7741549518072404</v>
      </c>
      <c r="AX45" s="87">
        <f t="shared" si="40"/>
        <v>3.9182965539227239</v>
      </c>
      <c r="AY45" s="37">
        <f t="shared" si="40"/>
        <v>0.88092900708076249</v>
      </c>
      <c r="AZ45" s="37">
        <f t="shared" si="40"/>
        <v>0.11907099291923746</v>
      </c>
      <c r="BA45" s="87">
        <f t="shared" si="40"/>
        <v>3.2967792586547051</v>
      </c>
      <c r="BB45" s="87">
        <f t="shared" si="40"/>
        <v>3.0870523352492119</v>
      </c>
      <c r="BC45" s="87">
        <f t="shared" si="40"/>
        <v>4.3802702648014762</v>
      </c>
      <c r="BD45" s="37">
        <f t="shared" si="40"/>
        <v>0.65387821376539601</v>
      </c>
      <c r="BE45" s="37">
        <f t="shared" si="40"/>
        <v>0.34612178623460388</v>
      </c>
      <c r="BF45" s="87">
        <f t="shared" si="40"/>
        <v>3.5225444020992245</v>
      </c>
      <c r="BG45" s="87">
        <f t="shared" si="40"/>
        <v>3.4228214231090024</v>
      </c>
      <c r="BH45" s="87">
        <f t="shared" si="40"/>
        <v>3.1136645034216932</v>
      </c>
      <c r="BI45" s="87">
        <f t="shared" si="40"/>
        <v>3.8166712291069174</v>
      </c>
      <c r="BJ45" s="87">
        <f t="shared" si="40"/>
        <v>4.1806660496099948</v>
      </c>
      <c r="BK45" s="87">
        <f t="shared" si="40"/>
        <v>3.4607510397840131</v>
      </c>
      <c r="BL45" s="87">
        <f t="shared" si="40"/>
        <v>3.3774849454220082</v>
      </c>
      <c r="BM45" s="87">
        <f t="shared" si="40"/>
        <v>3.8171002959790514</v>
      </c>
      <c r="BN45" s="87">
        <f t="shared" si="40"/>
        <v>3.7888744190478683</v>
      </c>
      <c r="BO45" s="87">
        <f t="shared" ref="BO45:DZ45" si="41">AVERAGE(BO10, BO15,BO18:BO19, BO24,BO32,BO36)</f>
        <v>3.9591835667390827</v>
      </c>
      <c r="BP45" s="87">
        <f t="shared" si="41"/>
        <v>4.0939658026154264</v>
      </c>
      <c r="BQ45" s="87">
        <f t="shared" si="41"/>
        <v>3.6710816607173795</v>
      </c>
      <c r="BR45" s="87">
        <f t="shared" si="41"/>
        <v>3.2453866199147705</v>
      </c>
      <c r="BS45" s="87">
        <f t="shared" si="41"/>
        <v>3.4403726896960682</v>
      </c>
      <c r="BT45" s="87">
        <f t="shared" si="41"/>
        <v>3.7084686602113757</v>
      </c>
      <c r="BU45" s="87">
        <f t="shared" si="41"/>
        <v>3.6232099003766867</v>
      </c>
      <c r="BV45" s="87">
        <f t="shared" si="41"/>
        <v>4.2263997923007901</v>
      </c>
      <c r="BW45" s="87">
        <f t="shared" si="41"/>
        <v>3.7482027273455207</v>
      </c>
      <c r="BX45" s="87">
        <f t="shared" si="41"/>
        <v>3.7125115246961613</v>
      </c>
      <c r="BY45" s="87">
        <f t="shared" si="41"/>
        <v>3.6780262267061459</v>
      </c>
      <c r="BZ45" s="87">
        <f t="shared" si="41"/>
        <v>3.754147986918329</v>
      </c>
      <c r="CA45" s="87">
        <f t="shared" si="41"/>
        <v>3.7812196540765473</v>
      </c>
      <c r="CB45" s="87">
        <f t="shared" si="41"/>
        <v>3.6564105174117034</v>
      </c>
      <c r="CC45" s="87">
        <f t="shared" si="41"/>
        <v>3.7036056848860945</v>
      </c>
      <c r="CD45" s="87">
        <f t="shared" si="41"/>
        <v>3.1526750658802678</v>
      </c>
      <c r="CE45" s="87">
        <f t="shared" si="41"/>
        <v>3.2231471143235848</v>
      </c>
      <c r="CF45" s="87">
        <f t="shared" si="41"/>
        <v>0.16925857034483519</v>
      </c>
      <c r="CG45" s="87">
        <f t="shared" si="41"/>
        <v>0.59569390869046934</v>
      </c>
      <c r="CH45" s="87">
        <f t="shared" si="41"/>
        <v>0.17354492220418102</v>
      </c>
      <c r="CI45" s="87">
        <f t="shared" si="41"/>
        <v>6.1502598760514435E-2</v>
      </c>
      <c r="CJ45" s="87">
        <f t="shared" si="41"/>
        <v>3.5416686931136248</v>
      </c>
      <c r="CK45" s="87">
        <f t="shared" si="41"/>
        <v>4.5428652743978235</v>
      </c>
      <c r="CL45" s="87">
        <f t="shared" si="41"/>
        <v>4.545852299508228</v>
      </c>
      <c r="CM45" s="87">
        <f t="shared" si="41"/>
        <v>3.5132179972932809</v>
      </c>
      <c r="CN45" s="87">
        <f t="shared" si="41"/>
        <v>3.6498476271724205</v>
      </c>
      <c r="CO45" s="87">
        <f t="shared" si="41"/>
        <v>4.4222498840641569</v>
      </c>
      <c r="CP45" s="87">
        <f t="shared" si="41"/>
        <v>4.366489216737409</v>
      </c>
      <c r="CQ45" s="87">
        <f t="shared" si="41"/>
        <v>4.155196715742985</v>
      </c>
      <c r="CR45" s="37">
        <f t="shared" si="41"/>
        <v>0.46093755031607281</v>
      </c>
      <c r="CS45" s="37">
        <f t="shared" si="41"/>
        <v>0.53906244968392714</v>
      </c>
      <c r="CT45" s="87">
        <f t="shared" si="41"/>
        <v>0.26478430690533467</v>
      </c>
      <c r="CU45" s="87">
        <f t="shared" si="41"/>
        <v>2.7060490430663633E-2</v>
      </c>
      <c r="CV45" s="87">
        <f t="shared" si="41"/>
        <v>0.26143755762589377</v>
      </c>
      <c r="CW45" s="87">
        <f t="shared" si="41"/>
        <v>0.4467176450381079</v>
      </c>
      <c r="CX45" s="87">
        <f t="shared" si="41"/>
        <v>4.4853380872745445</v>
      </c>
      <c r="CY45" s="87">
        <f t="shared" si="41"/>
        <v>4.3275191734695637</v>
      </c>
      <c r="CZ45" s="87">
        <f t="shared" si="41"/>
        <v>3.9214818103622657</v>
      </c>
      <c r="DA45" s="37">
        <f t="shared" si="41"/>
        <v>0.75003794506397958</v>
      </c>
      <c r="DB45" s="37">
        <f t="shared" si="41"/>
        <v>0.24996205493602042</v>
      </c>
      <c r="DC45" s="87">
        <f t="shared" si="41"/>
        <v>3.8951679740728054</v>
      </c>
      <c r="DD45" s="87">
        <f t="shared" si="41"/>
        <v>4.2555385069691294</v>
      </c>
      <c r="DE45" s="87">
        <f t="shared" si="41"/>
        <v>4.257938984973789</v>
      </c>
      <c r="DF45" s="37">
        <f t="shared" si="41"/>
        <v>0.8739072025227852</v>
      </c>
      <c r="DG45" s="37">
        <f t="shared" si="41"/>
        <v>0.12609279747721486</v>
      </c>
      <c r="DH45" s="87">
        <f t="shared" si="41"/>
        <v>4.4912891511752431</v>
      </c>
      <c r="DI45" s="87">
        <f t="shared" si="41"/>
        <v>4.383915432961019</v>
      </c>
      <c r="DJ45" s="87">
        <f t="shared" si="41"/>
        <v>4.4913927626701433</v>
      </c>
      <c r="DK45" s="37">
        <f t="shared" si="41"/>
        <v>0.59847953216374261</v>
      </c>
      <c r="DL45" s="37">
        <f t="shared" si="41"/>
        <v>0.40152046783625728</v>
      </c>
      <c r="DM45" s="87">
        <f t="shared" si="41"/>
        <v>3.9741071002897099</v>
      </c>
      <c r="DN45" s="87">
        <f t="shared" si="41"/>
        <v>4.2040124140779644</v>
      </c>
      <c r="DO45" s="87">
        <f t="shared" si="41"/>
        <v>4.2009185397122977</v>
      </c>
      <c r="DP45" s="87">
        <f t="shared" si="41"/>
        <v>3.4683826846388426</v>
      </c>
      <c r="DQ45" s="87">
        <f t="shared" si="41"/>
        <v>3.205383231984217</v>
      </c>
      <c r="DR45" s="87">
        <f t="shared" si="41"/>
        <v>3.4737244146111137</v>
      </c>
      <c r="DS45" s="87">
        <f t="shared" si="41"/>
        <v>3.4781556866778542</v>
      </c>
      <c r="DT45" s="87">
        <f t="shared" si="41"/>
        <v>3.8784413229219865</v>
      </c>
      <c r="DU45" s="37">
        <f t="shared" si="41"/>
        <v>0.45920547732055284</v>
      </c>
      <c r="DV45" s="37">
        <f t="shared" si="41"/>
        <v>0.54079452267944705</v>
      </c>
      <c r="DW45" s="87">
        <f t="shared" si="41"/>
        <v>4.0197035592884056</v>
      </c>
      <c r="DX45" s="87">
        <f t="shared" si="41"/>
        <v>4.0407105964365355</v>
      </c>
      <c r="DY45" s="87">
        <f t="shared" si="41"/>
        <v>4.0396160543976825</v>
      </c>
      <c r="DZ45" s="37">
        <f t="shared" si="41"/>
        <v>0.30453033931214224</v>
      </c>
      <c r="EA45" s="37">
        <f t="shared" ref="EA45:GL45" si="42">AVERAGE(EA10, EA15,EA18:EA19, EA24,EA32,EA36)</f>
        <v>0.69546966068785776</v>
      </c>
      <c r="EB45" s="87">
        <f t="shared" si="42"/>
        <v>3.7302439257779794</v>
      </c>
      <c r="EC45" s="87">
        <f t="shared" si="42"/>
        <v>3.5922836970408016</v>
      </c>
      <c r="ED45" s="87">
        <f t="shared" si="42"/>
        <v>3.6409245328575017</v>
      </c>
      <c r="EE45" s="37">
        <f t="shared" si="42"/>
        <v>0.24619632363210533</v>
      </c>
      <c r="EF45" s="37">
        <f t="shared" si="42"/>
        <v>0.75380367636789469</v>
      </c>
      <c r="EG45" s="87">
        <f t="shared" si="42"/>
        <v>3.7585348336722757</v>
      </c>
      <c r="EH45" s="87">
        <f t="shared" si="42"/>
        <v>3.614557264294382</v>
      </c>
      <c r="EI45" s="87">
        <f t="shared" si="42"/>
        <v>3.7009394120134202</v>
      </c>
      <c r="EJ45" s="37">
        <f t="shared" si="42"/>
        <v>0.37160671433769099</v>
      </c>
      <c r="EK45" s="37">
        <f t="shared" si="42"/>
        <v>0.62839328566230901</v>
      </c>
      <c r="EL45" s="87">
        <f t="shared" si="42"/>
        <v>3.568153621316601</v>
      </c>
      <c r="EM45" s="87">
        <f t="shared" si="42"/>
        <v>3.659184424459645</v>
      </c>
      <c r="EN45" s="37">
        <f t="shared" si="42"/>
        <v>0.27092538685460393</v>
      </c>
      <c r="EO45" s="37">
        <f t="shared" si="42"/>
        <v>0.72907461314539612</v>
      </c>
      <c r="EP45" s="87">
        <f t="shared" si="42"/>
        <v>3.5348464428324888</v>
      </c>
      <c r="EQ45" s="87">
        <f t="shared" si="42"/>
        <v>3.6432314405840978</v>
      </c>
      <c r="ER45" s="37">
        <f t="shared" si="42"/>
        <v>0.65759524947845693</v>
      </c>
      <c r="ES45" s="37">
        <f t="shared" si="42"/>
        <v>0.34240475052154307</v>
      </c>
      <c r="ET45" s="87">
        <f t="shared" si="42"/>
        <v>3.5992594995893077</v>
      </c>
      <c r="EU45" s="87">
        <f t="shared" si="42"/>
        <v>3.8354863655732143</v>
      </c>
      <c r="EV45" s="87">
        <f t="shared" si="42"/>
        <v>3.8574055661971585</v>
      </c>
      <c r="EW45" s="37">
        <f t="shared" si="42"/>
        <v>0.49527321490691378</v>
      </c>
      <c r="EX45" s="37">
        <f t="shared" si="42"/>
        <v>0.50472678509308622</v>
      </c>
      <c r="EY45" s="87">
        <f t="shared" si="42"/>
        <v>3.5521081203923655</v>
      </c>
      <c r="EZ45" s="87">
        <f t="shared" si="42"/>
        <v>3.7159926617516641</v>
      </c>
      <c r="FA45" s="87">
        <f t="shared" si="42"/>
        <v>3.7506905246408877</v>
      </c>
      <c r="FB45" s="37">
        <f t="shared" si="42"/>
        <v>0.4860391720648215</v>
      </c>
      <c r="FC45" s="37">
        <f t="shared" si="42"/>
        <v>0.5139608279351785</v>
      </c>
      <c r="FD45" s="87">
        <f t="shared" si="42"/>
        <v>3.2194756952735584</v>
      </c>
      <c r="FE45" s="87">
        <f t="shared" si="42"/>
        <v>3.3239661821852815</v>
      </c>
      <c r="FF45" s="87">
        <f t="shared" si="42"/>
        <v>3.3052822906389778</v>
      </c>
      <c r="FG45" s="37">
        <f t="shared" si="42"/>
        <v>0.38213014981273413</v>
      </c>
      <c r="FH45" s="37">
        <f t="shared" si="42"/>
        <v>0.61786985018726592</v>
      </c>
      <c r="FI45" s="87">
        <f t="shared" si="42"/>
        <v>3.0713730634727825</v>
      </c>
      <c r="FJ45" s="87">
        <f t="shared" si="42"/>
        <v>3.230804821675608</v>
      </c>
      <c r="FK45" s="87">
        <f t="shared" si="42"/>
        <v>3.2868168379053206</v>
      </c>
      <c r="FL45" s="37">
        <f t="shared" si="42"/>
        <v>0.6425203565473212</v>
      </c>
      <c r="FM45" s="37">
        <f t="shared" si="42"/>
        <v>0.3574796434526788</v>
      </c>
      <c r="FN45" s="87">
        <f t="shared" si="42"/>
        <v>3.4613054755921397</v>
      </c>
      <c r="FO45" s="87">
        <f t="shared" si="42"/>
        <v>3.8114731413069403</v>
      </c>
      <c r="FP45" s="87">
        <f t="shared" si="42"/>
        <v>3.6581828048529972</v>
      </c>
      <c r="FQ45" s="37">
        <f t="shared" si="42"/>
        <v>0.47420353547995581</v>
      </c>
      <c r="FR45" s="37">
        <f t="shared" si="42"/>
        <v>0.52579646452004414</v>
      </c>
      <c r="FS45" s="87">
        <f t="shared" si="42"/>
        <v>4.1398297860785842</v>
      </c>
      <c r="FT45" s="87">
        <f t="shared" si="42"/>
        <v>4.1798920543988913</v>
      </c>
      <c r="FU45" s="37">
        <f t="shared" si="42"/>
        <v>0.52017266299464815</v>
      </c>
      <c r="FV45" s="37">
        <f t="shared" si="42"/>
        <v>0.47982733700535168</v>
      </c>
      <c r="FW45" s="87">
        <f t="shared" si="42"/>
        <v>4.0014217613893663</v>
      </c>
      <c r="FX45" s="87">
        <f t="shared" si="42"/>
        <v>4.0868785878830911</v>
      </c>
      <c r="FY45" s="87">
        <f t="shared" si="42"/>
        <v>3.3083864166950008</v>
      </c>
      <c r="FZ45" s="87">
        <f t="shared" si="42"/>
        <v>3.4492027925737423</v>
      </c>
      <c r="GA45" s="87">
        <f t="shared" si="42"/>
        <v>3.5573024829504045</v>
      </c>
      <c r="GB45" s="87">
        <f t="shared" si="42"/>
        <v>4.5356957285730415</v>
      </c>
      <c r="GC45" s="87">
        <f t="shared" si="42"/>
        <v>3.8534326081518011</v>
      </c>
      <c r="GD45" s="87">
        <f t="shared" si="42"/>
        <v>4.1462683329502124</v>
      </c>
      <c r="GE45" s="87">
        <f t="shared" si="42"/>
        <v>4.4700094585481436</v>
      </c>
      <c r="GF45" s="87">
        <f t="shared" si="42"/>
        <v>4.5083885388406202</v>
      </c>
      <c r="GG45" s="87">
        <f t="shared" si="42"/>
        <v>4.5947740532063852</v>
      </c>
      <c r="GH45" s="87">
        <f t="shared" si="42"/>
        <v>3.9896866229921955</v>
      </c>
      <c r="GI45" s="87">
        <f t="shared" si="42"/>
        <v>4.4324509761934765</v>
      </c>
      <c r="GJ45" s="87">
        <f t="shared" si="42"/>
        <v>4.4668075868260155</v>
      </c>
      <c r="GK45" s="87">
        <f t="shared" si="42"/>
        <v>4.4612905968306622</v>
      </c>
      <c r="GL45" s="87">
        <f t="shared" si="42"/>
        <v>4.4030529996396401</v>
      </c>
      <c r="GM45" s="87">
        <f t="shared" ref="GM45:HA45" si="43">AVERAGE(GM10, GM15,GM18:GM19, GM24,GM32,GM36)</f>
        <v>3.7874111893374716</v>
      </c>
      <c r="GN45" s="87">
        <f t="shared" si="43"/>
        <v>4.2228850111536094</v>
      </c>
      <c r="GO45" s="87">
        <f t="shared" si="43"/>
        <v>3.6496877287955094</v>
      </c>
      <c r="GP45" s="37">
        <f t="shared" si="43"/>
        <v>0.18569891787964474</v>
      </c>
      <c r="GQ45" s="37">
        <f t="shared" si="43"/>
        <v>0.27060095604381307</v>
      </c>
      <c r="GR45" s="37">
        <f t="shared" si="43"/>
        <v>0.24244999040795395</v>
      </c>
      <c r="GS45" s="37">
        <f t="shared" si="43"/>
        <v>7.6521072181603436E-2</v>
      </c>
      <c r="GT45" s="37">
        <f t="shared" si="43"/>
        <v>0.22472906348698482</v>
      </c>
      <c r="GU45" s="87">
        <f t="shared" si="43"/>
        <v>4.8475093414477284</v>
      </c>
      <c r="GV45" s="87">
        <f t="shared" si="43"/>
        <v>4.7284772264446246</v>
      </c>
      <c r="GW45" s="87">
        <f t="shared" si="43"/>
        <v>4.5704553783234845</v>
      </c>
      <c r="GX45" s="87">
        <f t="shared" si="43"/>
        <v>5.1602293339672096</v>
      </c>
      <c r="GY45" s="87">
        <f t="shared" si="43"/>
        <v>5.1251780614202334</v>
      </c>
      <c r="GZ45" s="87">
        <f t="shared" si="43"/>
        <v>5.2284991979392865</v>
      </c>
      <c r="HA45" s="87">
        <f t="shared" si="43"/>
        <v>4.8761422181702114</v>
      </c>
    </row>
    <row r="46" spans="1:209" x14ac:dyDescent="0.3">
      <c r="A46" s="94" t="s">
        <v>376</v>
      </c>
      <c r="B46" s="37">
        <f>AVERAGE(B8,B16:B17, B23, B26,B34,B39)</f>
        <v>0.98185365492113563</v>
      </c>
      <c r="C46" s="37">
        <f t="shared" ref="C46:BN46" si="44">AVERAGE(C8,C16:C17, C23, C26,C34,C39)</f>
        <v>1.8146345078864441E-2</v>
      </c>
      <c r="D46" s="37">
        <f t="shared" si="44"/>
        <v>0.51985706176819557</v>
      </c>
      <c r="E46" s="37">
        <f t="shared" si="44"/>
        <v>0.19054369460180906</v>
      </c>
      <c r="F46" s="37">
        <f t="shared" si="44"/>
        <v>6.7534502986907857E-2</v>
      </c>
      <c r="G46" s="37">
        <f t="shared" si="44"/>
        <v>0.14088233034430328</v>
      </c>
      <c r="H46" s="37">
        <f t="shared" si="44"/>
        <v>9.2438160796602109E-2</v>
      </c>
      <c r="I46" s="37">
        <f t="shared" si="44"/>
        <v>0.39728746848751362</v>
      </c>
      <c r="J46" s="37">
        <f t="shared" si="44"/>
        <v>0.60271253151248627</v>
      </c>
      <c r="K46" s="37">
        <f t="shared" si="44"/>
        <v>4.4632431510082116E-2</v>
      </c>
      <c r="L46" s="37">
        <f t="shared" si="44"/>
        <v>0.10428934646868633</v>
      </c>
      <c r="M46" s="37">
        <f t="shared" si="44"/>
        <v>0.23705989649458425</v>
      </c>
      <c r="N46" s="37">
        <f t="shared" si="44"/>
        <v>0.61401832552664737</v>
      </c>
      <c r="O46" s="37">
        <f t="shared" si="44"/>
        <v>0.21623866803256114</v>
      </c>
      <c r="P46" s="37">
        <f t="shared" si="44"/>
        <v>0.78345598845598841</v>
      </c>
      <c r="Q46" s="87">
        <f t="shared" si="44"/>
        <v>4.5311393831704629</v>
      </c>
      <c r="R46" s="87">
        <f t="shared" si="44"/>
        <v>4.873820121802674</v>
      </c>
      <c r="S46" s="87">
        <f t="shared" si="44"/>
        <v>4.852546159552702</v>
      </c>
      <c r="T46" s="37">
        <f t="shared" si="44"/>
        <v>0.6701167307502448</v>
      </c>
      <c r="U46" s="37">
        <f t="shared" si="44"/>
        <v>0.33051625415103286</v>
      </c>
      <c r="V46" s="87">
        <f t="shared" si="44"/>
        <v>4.5645897317178159</v>
      </c>
      <c r="W46" s="87">
        <f t="shared" si="44"/>
        <v>4.769310789996994</v>
      </c>
      <c r="X46" s="87">
        <f t="shared" si="44"/>
        <v>4.6558621981553427</v>
      </c>
      <c r="Y46" s="37">
        <f t="shared" si="44"/>
        <v>0.75566830168804389</v>
      </c>
      <c r="Z46" s="37">
        <f t="shared" si="44"/>
        <v>0.24416220678653242</v>
      </c>
      <c r="AA46" s="87">
        <f t="shared" si="44"/>
        <v>4.2782102229402286</v>
      </c>
      <c r="AB46" s="87">
        <f t="shared" si="44"/>
        <v>4.6160896463819752</v>
      </c>
      <c r="AC46" s="87">
        <f t="shared" si="44"/>
        <v>4.485581152558141</v>
      </c>
      <c r="AD46" s="37">
        <f t="shared" si="44"/>
        <v>0.148010269396539</v>
      </c>
      <c r="AE46" s="37">
        <f t="shared" si="44"/>
        <v>0.85199782776945288</v>
      </c>
      <c r="AF46" s="87">
        <f t="shared" si="44"/>
        <v>4.4502751754337941</v>
      </c>
      <c r="AG46" s="87">
        <f t="shared" si="44"/>
        <v>4.8143066796484382</v>
      </c>
      <c r="AH46" s="87">
        <f t="shared" si="44"/>
        <v>4.7248716986515644</v>
      </c>
      <c r="AI46" s="37">
        <f t="shared" si="44"/>
        <v>0.87833799577413085</v>
      </c>
      <c r="AJ46" s="37">
        <f t="shared" si="44"/>
        <v>0.12108729158219105</v>
      </c>
      <c r="AK46" s="87">
        <f t="shared" si="44"/>
        <v>4.4475116046312477</v>
      </c>
      <c r="AL46" s="87">
        <f t="shared" si="44"/>
        <v>4.6061075222160612</v>
      </c>
      <c r="AM46" s="87">
        <f t="shared" si="44"/>
        <v>4.127920310908741</v>
      </c>
      <c r="AN46" s="37">
        <f t="shared" si="44"/>
        <v>0.7494580304552978</v>
      </c>
      <c r="AO46" s="37">
        <f t="shared" si="44"/>
        <v>0.24958869851666493</v>
      </c>
      <c r="AP46" s="87">
        <f t="shared" si="44"/>
        <v>3.9507766399842437</v>
      </c>
      <c r="AQ46" s="87">
        <f t="shared" si="44"/>
        <v>4.1591840956037895</v>
      </c>
      <c r="AR46" s="87">
        <f t="shared" si="44"/>
        <v>3.7854154688672672</v>
      </c>
      <c r="AS46" s="37">
        <f t="shared" si="44"/>
        <v>0.55661220945226941</v>
      </c>
      <c r="AT46" s="37">
        <f t="shared" si="44"/>
        <v>0.44377240593234601</v>
      </c>
      <c r="AU46" s="87">
        <f t="shared" si="44"/>
        <v>3.8676570202282079</v>
      </c>
      <c r="AV46" s="87">
        <f t="shared" si="44"/>
        <v>4.209459601555043</v>
      </c>
      <c r="AW46" s="87">
        <f t="shared" si="44"/>
        <v>4.1597790408041506</v>
      </c>
      <c r="AX46" s="87">
        <f t="shared" si="44"/>
        <v>4.1533061895998786</v>
      </c>
      <c r="AY46" s="37">
        <f t="shared" si="44"/>
        <v>0.89159348435882668</v>
      </c>
      <c r="AZ46" s="37">
        <f t="shared" si="44"/>
        <v>0.10890890798567086</v>
      </c>
      <c r="BA46" s="87">
        <f t="shared" si="44"/>
        <v>3.671461114889869</v>
      </c>
      <c r="BB46" s="87">
        <f t="shared" si="44"/>
        <v>3.7379008119903809</v>
      </c>
      <c r="BC46" s="87">
        <f t="shared" si="44"/>
        <v>4.6813637475831547</v>
      </c>
      <c r="BD46" s="37">
        <f t="shared" si="44"/>
        <v>0.67756639830600063</v>
      </c>
      <c r="BE46" s="37">
        <f t="shared" si="44"/>
        <v>0.30627631840534891</v>
      </c>
      <c r="BF46" s="87">
        <f t="shared" si="44"/>
        <v>3.7981074631193152</v>
      </c>
      <c r="BG46" s="87">
        <f t="shared" si="44"/>
        <v>3.5342554431696604</v>
      </c>
      <c r="BH46" s="87">
        <f t="shared" si="44"/>
        <v>3.166212105526736</v>
      </c>
      <c r="BI46" s="87">
        <f t="shared" si="44"/>
        <v>3.7057198179562958</v>
      </c>
      <c r="BJ46" s="87">
        <f t="shared" si="44"/>
        <v>4.369681511378924</v>
      </c>
      <c r="BK46" s="87">
        <f t="shared" si="44"/>
        <v>3.5641004844997952</v>
      </c>
      <c r="BL46" s="87">
        <f t="shared" si="44"/>
        <v>3.2669922935102895</v>
      </c>
      <c r="BM46" s="87">
        <f t="shared" si="44"/>
        <v>3.9911392720588119</v>
      </c>
      <c r="BN46" s="87">
        <f t="shared" si="44"/>
        <v>3.7993595935851032</v>
      </c>
      <c r="BO46" s="87">
        <f t="shared" ref="BO46:DZ46" si="45">AVERAGE(BO8,BO16:BO17, BO23, BO26,BO34,BO39)</f>
        <v>3.9722928007426646</v>
      </c>
      <c r="BP46" s="87">
        <f t="shared" si="45"/>
        <v>4.0649407512341336</v>
      </c>
      <c r="BQ46" s="87">
        <f t="shared" si="45"/>
        <v>3.9092300152059924</v>
      </c>
      <c r="BR46" s="87">
        <f t="shared" si="45"/>
        <v>3.2024929229233408</v>
      </c>
      <c r="BS46" s="87">
        <f t="shared" si="45"/>
        <v>3.5642810451761178</v>
      </c>
      <c r="BT46" s="87">
        <f t="shared" si="45"/>
        <v>3.8075149581451959</v>
      </c>
      <c r="BU46" s="87">
        <f t="shared" si="45"/>
        <v>3.7940406021595989</v>
      </c>
      <c r="BV46" s="87">
        <f t="shared" si="45"/>
        <v>4.3303366092775475</v>
      </c>
      <c r="BW46" s="87">
        <f t="shared" si="45"/>
        <v>3.8500771417649768</v>
      </c>
      <c r="BX46" s="87">
        <f t="shared" si="45"/>
        <v>4.0254356643697031</v>
      </c>
      <c r="BY46" s="87">
        <f t="shared" si="45"/>
        <v>4.0034591947450968</v>
      </c>
      <c r="BZ46" s="87">
        <f t="shared" si="45"/>
        <v>3.897931490133304</v>
      </c>
      <c r="CA46" s="87">
        <f t="shared" si="45"/>
        <v>3.9980353984470827</v>
      </c>
      <c r="CB46" s="87">
        <f t="shared" si="45"/>
        <v>3.8788000279128632</v>
      </c>
      <c r="CC46" s="87">
        <f t="shared" si="45"/>
        <v>3.7795357602105031</v>
      </c>
      <c r="CD46" s="87">
        <f t="shared" si="45"/>
        <v>3.4404571521051923</v>
      </c>
      <c r="CE46" s="87">
        <f t="shared" si="45"/>
        <v>3.4847533536393205</v>
      </c>
      <c r="CF46" s="87">
        <f t="shared" si="45"/>
        <v>0.27196571955385085</v>
      </c>
      <c r="CG46" s="87">
        <f t="shared" si="45"/>
        <v>0.48884910875945858</v>
      </c>
      <c r="CH46" s="87">
        <f t="shared" si="45"/>
        <v>0.15869176345427521</v>
      </c>
      <c r="CI46" s="87">
        <f t="shared" si="45"/>
        <v>7.3096988373677438E-2</v>
      </c>
      <c r="CJ46" s="87">
        <f t="shared" si="45"/>
        <v>3.7234239615346163</v>
      </c>
      <c r="CK46" s="87">
        <f t="shared" si="45"/>
        <v>4.4718162719791428</v>
      </c>
      <c r="CL46" s="87">
        <f t="shared" si="45"/>
        <v>4.5300700535704168</v>
      </c>
      <c r="CM46" s="87">
        <f t="shared" si="45"/>
        <v>3.5591642608753142</v>
      </c>
      <c r="CN46" s="87">
        <f t="shared" si="45"/>
        <v>3.6794690755881621</v>
      </c>
      <c r="CO46" s="87">
        <f t="shared" si="45"/>
        <v>4.7059333927397935</v>
      </c>
      <c r="CP46" s="87">
        <f t="shared" si="45"/>
        <v>4.408689032270817</v>
      </c>
      <c r="CQ46" s="87">
        <f t="shared" si="45"/>
        <v>4.3011525477909949</v>
      </c>
      <c r="CR46" s="37">
        <f t="shared" si="45"/>
        <v>0.5793015480780177</v>
      </c>
      <c r="CS46" s="37">
        <f t="shared" si="45"/>
        <v>0.42078371379774354</v>
      </c>
      <c r="CT46" s="87">
        <f t="shared" si="45"/>
        <v>0.24191043758232114</v>
      </c>
      <c r="CU46" s="87">
        <f t="shared" si="45"/>
        <v>2.4206016270296091E-2</v>
      </c>
      <c r="CV46" s="87">
        <f t="shared" si="45"/>
        <v>0.2463001400328497</v>
      </c>
      <c r="CW46" s="87">
        <f t="shared" si="45"/>
        <v>0.48758340611453305</v>
      </c>
      <c r="CX46" s="87">
        <f t="shared" si="45"/>
        <v>4.4717709478383449</v>
      </c>
      <c r="CY46" s="87">
        <f t="shared" si="45"/>
        <v>4.3291250473150455</v>
      </c>
      <c r="CZ46" s="87">
        <f t="shared" si="45"/>
        <v>3.9627695132983818</v>
      </c>
      <c r="DA46" s="37">
        <f t="shared" si="45"/>
        <v>0.77383939084370157</v>
      </c>
      <c r="DB46" s="37">
        <f t="shared" si="45"/>
        <v>0.22658990208559135</v>
      </c>
      <c r="DC46" s="87">
        <f t="shared" si="45"/>
        <v>4.1515189426135164</v>
      </c>
      <c r="DD46" s="87">
        <f t="shared" si="45"/>
        <v>4.4780657607963139</v>
      </c>
      <c r="DE46" s="87">
        <f t="shared" si="45"/>
        <v>4.4513137538693153</v>
      </c>
      <c r="DF46" s="37">
        <f t="shared" si="45"/>
        <v>0.88799808804327485</v>
      </c>
      <c r="DG46" s="37">
        <f t="shared" si="45"/>
        <v>0.11179073183250152</v>
      </c>
      <c r="DH46" s="87">
        <f t="shared" si="45"/>
        <v>4.4589901975390189</v>
      </c>
      <c r="DI46" s="87">
        <f t="shared" si="45"/>
        <v>4.4213913477880098</v>
      </c>
      <c r="DJ46" s="87">
        <f t="shared" si="45"/>
        <v>4.4814106402030935</v>
      </c>
      <c r="DK46" s="37">
        <f t="shared" si="45"/>
        <v>0.73201815380392776</v>
      </c>
      <c r="DL46" s="37">
        <f t="shared" si="45"/>
        <v>0.26868077092725501</v>
      </c>
      <c r="DM46" s="87">
        <f t="shared" si="45"/>
        <v>4.196247924417885</v>
      </c>
      <c r="DN46" s="87">
        <f t="shared" si="45"/>
        <v>4.4042892864065912</v>
      </c>
      <c r="DO46" s="87">
        <f t="shared" si="45"/>
        <v>4.4327141160853634</v>
      </c>
      <c r="DP46" s="87">
        <f t="shared" si="45"/>
        <v>3.6070536876078094</v>
      </c>
      <c r="DQ46" s="87">
        <f t="shared" si="45"/>
        <v>3.6058217732023032</v>
      </c>
      <c r="DR46" s="87">
        <f t="shared" si="45"/>
        <v>3.6696383900650944</v>
      </c>
      <c r="DS46" s="87">
        <f t="shared" si="45"/>
        <v>3.6115909921988609</v>
      </c>
      <c r="DT46" s="87">
        <f>AVERAGE(DT8,DT16:DT17, DT23, DT26,DT34,DT39)</f>
        <v>4.080622373606273</v>
      </c>
      <c r="DU46" s="37">
        <f t="shared" si="45"/>
        <v>0.64668157764737211</v>
      </c>
      <c r="DV46" s="37">
        <f t="shared" si="45"/>
        <v>0.35366433430231342</v>
      </c>
      <c r="DW46" s="87">
        <f t="shared" si="45"/>
        <v>4.1624978516817128</v>
      </c>
      <c r="DX46" s="87">
        <f t="shared" si="45"/>
        <v>4.1984264555990256</v>
      </c>
      <c r="DY46" s="87">
        <f>AVERAGE(DY8,DY17:DY17, DY23, DY26,DY34,DY39)</f>
        <v>4.0038861433267181</v>
      </c>
      <c r="DZ46" s="37">
        <f t="shared" si="45"/>
        <v>0.42764784573922565</v>
      </c>
      <c r="EA46" s="37">
        <f t="shared" ref="EA46:GL46" si="46">AVERAGE(EA8,EA16:EA17, EA23, EA26,EA34,EA39)</f>
        <v>0.57294355211023662</v>
      </c>
      <c r="EB46" s="87">
        <f t="shared" si="46"/>
        <v>4.0060334703476643</v>
      </c>
      <c r="EC46" s="87">
        <f t="shared" si="46"/>
        <v>3.8810550676852436</v>
      </c>
      <c r="ED46" s="87">
        <f t="shared" si="46"/>
        <v>3.9613059169953995</v>
      </c>
      <c r="EE46" s="37">
        <f t="shared" si="46"/>
        <v>0.30379982529047106</v>
      </c>
      <c r="EF46" s="37">
        <f t="shared" si="46"/>
        <v>0.69596719979913457</v>
      </c>
      <c r="EG46" s="87">
        <f t="shared" si="46"/>
        <v>4.0207403405866842</v>
      </c>
      <c r="EH46" s="87">
        <f t="shared" si="46"/>
        <v>3.9240252690368727</v>
      </c>
      <c r="EI46" s="87">
        <f t="shared" si="46"/>
        <v>3.9886478404906485</v>
      </c>
      <c r="EJ46" s="37">
        <f t="shared" si="46"/>
        <v>0.50599237616406356</v>
      </c>
      <c r="EK46" s="37">
        <f t="shared" si="46"/>
        <v>0.49341938854181877</v>
      </c>
      <c r="EL46" s="87">
        <f t="shared" si="46"/>
        <v>3.8943656228852515</v>
      </c>
      <c r="EM46" s="87">
        <f t="shared" si="46"/>
        <v>3.9248157318000234</v>
      </c>
      <c r="EN46" s="37">
        <f t="shared" si="46"/>
        <v>0.3227824298111881</v>
      </c>
      <c r="EO46" s="37">
        <f t="shared" si="46"/>
        <v>0.69408031528685121</v>
      </c>
      <c r="EP46" s="87">
        <f t="shared" si="46"/>
        <v>3.9696992001160294</v>
      </c>
      <c r="EQ46" s="87">
        <f t="shared" si="46"/>
        <v>3.9983508080365588</v>
      </c>
      <c r="ER46" s="37">
        <f t="shared" si="46"/>
        <v>0.65245245149083198</v>
      </c>
      <c r="ES46" s="37">
        <f t="shared" si="46"/>
        <v>0.34793970537191327</v>
      </c>
      <c r="ET46" s="87">
        <f t="shared" si="46"/>
        <v>3.8657744128182441</v>
      </c>
      <c r="EU46" s="87">
        <f t="shared" si="46"/>
        <v>4.0818715723051922</v>
      </c>
      <c r="EV46" s="87">
        <f t="shared" si="46"/>
        <v>4.048292797946182</v>
      </c>
      <c r="EW46" s="37">
        <f t="shared" si="46"/>
        <v>0.45838129058730481</v>
      </c>
      <c r="EX46" s="37">
        <f t="shared" si="46"/>
        <v>0.54112851333426382</v>
      </c>
      <c r="EY46" s="87">
        <f t="shared" si="46"/>
        <v>3.8940700908986536</v>
      </c>
      <c r="EZ46" s="87">
        <f t="shared" si="46"/>
        <v>4.1037928419280734</v>
      </c>
      <c r="FA46" s="87">
        <f t="shared" si="46"/>
        <v>4.0871623288272518</v>
      </c>
      <c r="FB46" s="37">
        <f t="shared" si="46"/>
        <v>0.38183864004920526</v>
      </c>
      <c r="FC46" s="37">
        <f t="shared" si="46"/>
        <v>0.61760998150467949</v>
      </c>
      <c r="FD46" s="87">
        <f t="shared" si="46"/>
        <v>3.7870891032407132</v>
      </c>
      <c r="FE46" s="87">
        <f t="shared" si="46"/>
        <v>3.9731951796296343</v>
      </c>
      <c r="FF46" s="87">
        <f t="shared" si="46"/>
        <v>3.9341593327933735</v>
      </c>
      <c r="FG46" s="37">
        <f t="shared" si="46"/>
        <v>0.20335261859714307</v>
      </c>
      <c r="FH46" s="37">
        <f t="shared" si="46"/>
        <v>0.79735308710856267</v>
      </c>
      <c r="FI46" s="87">
        <f t="shared" si="46"/>
        <v>3.6597966513279809</v>
      </c>
      <c r="FJ46" s="87">
        <f t="shared" si="46"/>
        <v>3.7841088538823286</v>
      </c>
      <c r="FK46" s="87">
        <f t="shared" si="46"/>
        <v>3.7734052131654434</v>
      </c>
      <c r="FL46" s="37">
        <f t="shared" si="46"/>
        <v>0.56457419881592952</v>
      </c>
      <c r="FM46" s="37">
        <f t="shared" si="46"/>
        <v>0.43506181650974091</v>
      </c>
      <c r="FN46" s="87">
        <f t="shared" si="46"/>
        <v>3.7698071703668954</v>
      </c>
      <c r="FO46" s="87">
        <f t="shared" si="46"/>
        <v>4.0665535056884199</v>
      </c>
      <c r="FP46" s="87">
        <f t="shared" si="46"/>
        <v>3.9770367024836446</v>
      </c>
      <c r="FQ46" s="37">
        <f t="shared" si="46"/>
        <v>0.53799566295355306</v>
      </c>
      <c r="FR46" s="37">
        <f t="shared" si="46"/>
        <v>0.46118337634775697</v>
      </c>
      <c r="FS46" s="87">
        <f t="shared" si="46"/>
        <v>4.274470879111016</v>
      </c>
      <c r="FT46" s="87">
        <f t="shared" si="46"/>
        <v>4.2772583821379948</v>
      </c>
      <c r="FU46" s="37">
        <f t="shared" si="46"/>
        <v>0.65694594671980966</v>
      </c>
      <c r="FV46" s="37">
        <f t="shared" si="46"/>
        <v>0.34226209110524941</v>
      </c>
      <c r="FW46" s="87">
        <f t="shared" si="46"/>
        <v>4.2685567545805245</v>
      </c>
      <c r="FX46" s="87">
        <f t="shared" si="46"/>
        <v>4.3203301462228438</v>
      </c>
      <c r="FY46" s="87">
        <f t="shared" si="46"/>
        <v>3.5260175636312527</v>
      </c>
      <c r="FZ46" s="87">
        <f t="shared" si="46"/>
        <v>4.025932926938073</v>
      </c>
      <c r="GA46" s="87">
        <f t="shared" si="46"/>
        <v>3.7873744497041173</v>
      </c>
      <c r="GB46" s="87">
        <f t="shared" si="46"/>
        <v>4.698126721419027</v>
      </c>
      <c r="GC46" s="87">
        <f t="shared" si="46"/>
        <v>4.2905385012715413</v>
      </c>
      <c r="GD46" s="87">
        <f t="shared" si="46"/>
        <v>4.3913076625769731</v>
      </c>
      <c r="GE46" s="87">
        <f t="shared" si="46"/>
        <v>4.6093649746980176</v>
      </c>
      <c r="GF46" s="87">
        <f t="shared" si="46"/>
        <v>4.5949358733633838</v>
      </c>
      <c r="GG46" s="87">
        <f t="shared" si="46"/>
        <v>4.6182780208508092</v>
      </c>
      <c r="GH46" s="87">
        <f t="shared" si="46"/>
        <v>4.2151843185884434</v>
      </c>
      <c r="GI46" s="87">
        <f t="shared" si="46"/>
        <v>4.5253146522244165</v>
      </c>
      <c r="GJ46" s="87">
        <f t="shared" si="46"/>
        <v>4.6749144121446795</v>
      </c>
      <c r="GK46" s="87">
        <f t="shared" si="46"/>
        <v>4.6919064175018343</v>
      </c>
      <c r="GL46" s="87">
        <f t="shared" si="46"/>
        <v>4.5946524374542639</v>
      </c>
      <c r="GM46" s="87">
        <f t="shared" ref="GM46:HA46" si="47">AVERAGE(GM8,GM16:GM17, GM23, GM26,GM34,GM39)</f>
        <v>3.8958461469113495</v>
      </c>
      <c r="GN46" s="87">
        <f t="shared" si="47"/>
        <v>4.2518452265876503</v>
      </c>
      <c r="GO46" s="87">
        <f t="shared" si="47"/>
        <v>4.3050221565731164</v>
      </c>
      <c r="GP46" s="37">
        <f t="shared" si="47"/>
        <v>0.15891475574421327</v>
      </c>
      <c r="GQ46" s="37">
        <f t="shared" si="47"/>
        <v>0.30487715878327776</v>
      </c>
      <c r="GR46" s="37">
        <f t="shared" si="47"/>
        <v>0.27727987341161914</v>
      </c>
      <c r="GS46" s="37">
        <f t="shared" si="47"/>
        <v>6.6111043339655423E-2</v>
      </c>
      <c r="GT46" s="37">
        <f t="shared" si="47"/>
        <v>0.1928171687212345</v>
      </c>
      <c r="GU46" s="87">
        <f t="shared" si="47"/>
        <v>4.7409544709754146</v>
      </c>
      <c r="GV46" s="87">
        <f t="shared" si="47"/>
        <v>4.6166436808926612</v>
      </c>
      <c r="GW46" s="87">
        <f t="shared" si="47"/>
        <v>4.5345177496447437</v>
      </c>
      <c r="GX46" s="87">
        <f t="shared" si="47"/>
        <v>5.0594847340085929</v>
      </c>
      <c r="GY46" s="87">
        <f t="shared" si="47"/>
        <v>4.9160778348697463</v>
      </c>
      <c r="GZ46" s="87">
        <f t="shared" si="47"/>
        <v>5.1175885063203852</v>
      </c>
      <c r="HA46" s="87">
        <f t="shared" si="47"/>
        <v>4.9026018449651252</v>
      </c>
    </row>
    <row r="47" spans="1:209" x14ac:dyDescent="0.3">
      <c r="A47" s="94" t="s">
        <v>377</v>
      </c>
      <c r="B47" s="37">
        <f>AVERAGE(B6,B14,B28:B30)</f>
        <v>0.80048294558216515</v>
      </c>
      <c r="C47" s="37">
        <f t="shared" ref="C47:BN47" si="48">AVERAGE(C6,C14,C28:C30)</f>
        <v>0.19951705441783482</v>
      </c>
      <c r="D47" s="37">
        <f t="shared" si="48"/>
        <v>0.2765097500848796</v>
      </c>
      <c r="E47" s="37">
        <f t="shared" si="48"/>
        <v>4.7399731337555172E-2</v>
      </c>
      <c r="F47" s="37">
        <f t="shared" si="48"/>
        <v>0.19852088038616536</v>
      </c>
      <c r="G47" s="37">
        <f t="shared" si="48"/>
        <v>0.38647535538727257</v>
      </c>
      <c r="H47" s="37">
        <f t="shared" si="48"/>
        <v>9.1094282804127347E-2</v>
      </c>
      <c r="I47" s="37">
        <f t="shared" si="48"/>
        <v>0.13333333333333333</v>
      </c>
      <c r="J47" s="37">
        <f t="shared" si="48"/>
        <v>0.8666666666666667</v>
      </c>
      <c r="K47" s="37">
        <f t="shared" si="48"/>
        <v>7.0428276386825611E-2</v>
      </c>
      <c r="L47" s="37">
        <f t="shared" si="48"/>
        <v>3.4149788035798399E-2</v>
      </c>
      <c r="M47" s="37">
        <f t="shared" si="48"/>
        <v>0.15636234807219263</v>
      </c>
      <c r="N47" s="37">
        <f t="shared" si="48"/>
        <v>0.73905958750518341</v>
      </c>
      <c r="O47" s="37">
        <f t="shared" si="48"/>
        <v>0.2857142857142857</v>
      </c>
      <c r="P47" s="37">
        <f t="shared" si="48"/>
        <v>0.7142857142857143</v>
      </c>
      <c r="Q47" s="87">
        <f t="shared" si="48"/>
        <v>4.6761904761904756</v>
      </c>
      <c r="R47" s="87">
        <f t="shared" si="48"/>
        <v>5.0476190476190466</v>
      </c>
      <c r="S47" s="87">
        <f t="shared" si="48"/>
        <v>5.2730158730158729</v>
      </c>
      <c r="T47" s="37">
        <f t="shared" si="48"/>
        <v>0.31578947368421051</v>
      </c>
      <c r="U47" s="37">
        <f t="shared" si="48"/>
        <v>0.68421052631578949</v>
      </c>
      <c r="V47" s="87">
        <f t="shared" si="48"/>
        <v>4.6739124544616528</v>
      </c>
      <c r="W47" s="87">
        <f t="shared" si="48"/>
        <v>4.9621224035411684</v>
      </c>
      <c r="X47" s="87">
        <f t="shared" si="48"/>
        <v>4.9672415468754139</v>
      </c>
      <c r="Y47" s="37">
        <f t="shared" si="48"/>
        <v>0.35416666666666669</v>
      </c>
      <c r="Z47" s="37">
        <f t="shared" si="48"/>
        <v>0.64583333333333326</v>
      </c>
      <c r="AA47" s="87">
        <f t="shared" si="48"/>
        <v>4.718571428571428</v>
      </c>
      <c r="AB47" s="87">
        <f t="shared" si="48"/>
        <v>5.1326190476190474</v>
      </c>
      <c r="AC47" s="87">
        <f t="shared" si="48"/>
        <v>5.0421428571428573</v>
      </c>
      <c r="AD47" s="37">
        <f t="shared" si="48"/>
        <v>0.29629629629629628</v>
      </c>
      <c r="AE47" s="37">
        <f t="shared" si="48"/>
        <v>0.70370370370370372</v>
      </c>
      <c r="AF47" s="87">
        <f t="shared" si="48"/>
        <v>4.2372222222222229</v>
      </c>
      <c r="AG47" s="87">
        <f t="shared" si="48"/>
        <v>4.5774074074074074</v>
      </c>
      <c r="AH47" s="87">
        <f t="shared" si="48"/>
        <v>4.6861111111111109</v>
      </c>
      <c r="AI47" s="37">
        <f t="shared" si="48"/>
        <v>0.36898395721925131</v>
      </c>
      <c r="AJ47" s="37">
        <f t="shared" si="48"/>
        <v>0.63101604278074874</v>
      </c>
      <c r="AK47" s="87">
        <f t="shared" si="48"/>
        <v>4.4655901459517668</v>
      </c>
      <c r="AL47" s="87">
        <f t="shared" si="48"/>
        <v>4.7507803463010791</v>
      </c>
      <c r="AM47" s="87">
        <f t="shared" si="48"/>
        <v>4.4085916992040435</v>
      </c>
      <c r="AN47" s="37">
        <f t="shared" si="48"/>
        <v>0.66666666666666663</v>
      </c>
      <c r="AO47" s="37">
        <f t="shared" si="48"/>
        <v>0.33333333333333337</v>
      </c>
      <c r="AP47" s="87">
        <f t="shared" si="48"/>
        <v>4.2253246753246749</v>
      </c>
      <c r="AQ47" s="87">
        <f t="shared" si="48"/>
        <v>4.5495670995670991</v>
      </c>
      <c r="AR47" s="87">
        <f t="shared" si="48"/>
        <v>4.1510822510822507</v>
      </c>
      <c r="AS47" s="37">
        <f t="shared" si="48"/>
        <v>0.2857142857142857</v>
      </c>
      <c r="AT47" s="37">
        <f t="shared" si="48"/>
        <v>0.7142857142857143</v>
      </c>
      <c r="AU47" s="87">
        <f t="shared" si="48"/>
        <v>4.0519298245614035</v>
      </c>
      <c r="AV47" s="87">
        <f t="shared" si="48"/>
        <v>4.5650626566416035</v>
      </c>
      <c r="AW47" s="87">
        <f t="shared" si="48"/>
        <v>4.4925814536340853</v>
      </c>
      <c r="AX47" s="87">
        <f t="shared" si="48"/>
        <v>4.2926215994918282</v>
      </c>
      <c r="AY47" s="37">
        <f t="shared" si="48"/>
        <v>0.36637931034482757</v>
      </c>
      <c r="AZ47" s="37">
        <f t="shared" si="48"/>
        <v>0.63362068965517238</v>
      </c>
      <c r="BA47" s="87">
        <f t="shared" si="48"/>
        <v>3.9705642633228835</v>
      </c>
      <c r="BB47" s="87">
        <f t="shared" si="48"/>
        <v>3.9665496797056017</v>
      </c>
      <c r="BC47" s="87">
        <f t="shared" si="48"/>
        <v>5.0867759302167102</v>
      </c>
      <c r="BD47" s="37">
        <f t="shared" si="48"/>
        <v>0.23076923076923078</v>
      </c>
      <c r="BE47" s="37">
        <f t="shared" si="48"/>
        <v>0.76923076923076916</v>
      </c>
      <c r="BF47" s="87">
        <f t="shared" si="48"/>
        <v>3.9490190365190365</v>
      </c>
      <c r="BG47" s="87">
        <f t="shared" si="48"/>
        <v>4.2562937062937065</v>
      </c>
      <c r="BH47" s="87">
        <f t="shared" si="48"/>
        <v>4.1175407925407921</v>
      </c>
      <c r="BI47" s="87">
        <f t="shared" si="48"/>
        <v>5.0825487455228995</v>
      </c>
      <c r="BJ47" s="87">
        <f t="shared" si="48"/>
        <v>5.1428099891743262</v>
      </c>
      <c r="BK47" s="87">
        <f t="shared" si="48"/>
        <v>4.289827859791755</v>
      </c>
      <c r="BL47" s="87">
        <f t="shared" si="48"/>
        <v>4.4226101259276893</v>
      </c>
      <c r="BM47" s="87">
        <f t="shared" si="48"/>
        <v>5.0493990592711819</v>
      </c>
      <c r="BN47" s="87">
        <f t="shared" si="48"/>
        <v>5.1510837492318053</v>
      </c>
      <c r="BO47" s="87">
        <f t="shared" ref="BO47:DZ47" si="49">AVERAGE(BO6,BO14,BO28:BO30)</f>
        <v>5.1000170364790431</v>
      </c>
      <c r="BP47" s="87">
        <f t="shared" si="49"/>
        <v>4.4621746546545138</v>
      </c>
      <c r="BQ47" s="87">
        <f t="shared" si="49"/>
        <v>4.6295444144488265</v>
      </c>
      <c r="BR47" s="87">
        <f t="shared" si="49"/>
        <v>4.3427723748338511</v>
      </c>
      <c r="BS47" s="87">
        <f t="shared" si="49"/>
        <v>4.4585791617106967</v>
      </c>
      <c r="BT47" s="87">
        <f t="shared" si="49"/>
        <v>4.1784149405167108</v>
      </c>
      <c r="BU47" s="87">
        <f t="shared" si="49"/>
        <v>4.2367569160013963</v>
      </c>
      <c r="BV47" s="87">
        <f t="shared" si="49"/>
        <v>4.6764200654688457</v>
      </c>
      <c r="BW47" s="87">
        <f t="shared" si="49"/>
        <v>4.38492871934932</v>
      </c>
      <c r="BX47" s="87">
        <f t="shared" si="49"/>
        <v>4.4698290689536551</v>
      </c>
      <c r="BY47" s="87">
        <f t="shared" si="49"/>
        <v>4.2489234449760769</v>
      </c>
      <c r="BZ47" s="87">
        <f t="shared" si="49"/>
        <v>4.4816229099862577</v>
      </c>
      <c r="CA47" s="87">
        <f t="shared" si="49"/>
        <v>4.5803332100973666</v>
      </c>
      <c r="CB47" s="87">
        <f t="shared" si="49"/>
        <v>4.4624294743162842</v>
      </c>
      <c r="CC47" s="87">
        <f t="shared" si="49"/>
        <v>4.3386857395478087</v>
      </c>
      <c r="CD47" s="87">
        <f t="shared" si="49"/>
        <v>3.9287975717553181</v>
      </c>
      <c r="CE47" s="87">
        <f t="shared" si="49"/>
        <v>3.6577322831966788</v>
      </c>
      <c r="CF47" s="87">
        <f t="shared" si="49"/>
        <v>0.16458739441195583</v>
      </c>
      <c r="CG47" s="87">
        <f t="shared" si="49"/>
        <v>0.64129227389461307</v>
      </c>
      <c r="CH47" s="87">
        <f t="shared" si="49"/>
        <v>0.15691621027878339</v>
      </c>
      <c r="CI47" s="87">
        <f t="shared" si="49"/>
        <v>3.7204121414647726E-2</v>
      </c>
      <c r="CJ47" s="87">
        <f t="shared" si="49"/>
        <v>4.2670594423500763</v>
      </c>
      <c r="CK47" s="87">
        <f t="shared" si="49"/>
        <v>4.9337960059448234</v>
      </c>
      <c r="CL47" s="87">
        <f t="shared" si="49"/>
        <v>5.0372759235419533</v>
      </c>
      <c r="CM47" s="87">
        <f t="shared" si="49"/>
        <v>4.0334522311682193</v>
      </c>
      <c r="CN47" s="87">
        <f t="shared" si="49"/>
        <v>4.2993883490710356</v>
      </c>
      <c r="CO47" s="87">
        <f t="shared" si="49"/>
        <v>5.1177128782746761</v>
      </c>
      <c r="CP47" s="87">
        <f t="shared" si="49"/>
        <v>5.0312489004155667</v>
      </c>
      <c r="CQ47" s="87">
        <f t="shared" si="49"/>
        <v>4.9213365464564047</v>
      </c>
      <c r="CR47" s="37">
        <f t="shared" si="49"/>
        <v>0.43673469387755104</v>
      </c>
      <c r="CS47" s="37">
        <f t="shared" si="49"/>
        <v>0.56326530612244896</v>
      </c>
      <c r="CT47" s="87">
        <f t="shared" si="49"/>
        <v>0.25060964202340957</v>
      </c>
      <c r="CU47" s="87">
        <f t="shared" si="49"/>
        <v>2.2607592259701808E-2</v>
      </c>
      <c r="CV47" s="87">
        <f t="shared" si="49"/>
        <v>0.39013456319155804</v>
      </c>
      <c r="CW47" s="87">
        <f t="shared" si="49"/>
        <v>0.33664820252533056</v>
      </c>
      <c r="CX47" s="87">
        <f t="shared" si="49"/>
        <v>4.9881553709204489</v>
      </c>
      <c r="CY47" s="87">
        <f t="shared" si="49"/>
        <v>4.9790043336633811</v>
      </c>
      <c r="CZ47" s="87">
        <f t="shared" si="49"/>
        <v>4.4953200953557992</v>
      </c>
      <c r="DA47" s="37">
        <f t="shared" si="49"/>
        <v>0.15517241379310345</v>
      </c>
      <c r="DB47" s="37">
        <f t="shared" si="49"/>
        <v>0.84482758620689657</v>
      </c>
      <c r="DC47" s="87">
        <f t="shared" si="49"/>
        <v>4.5366294793779591</v>
      </c>
      <c r="DD47" s="87">
        <f t="shared" si="49"/>
        <v>4.9037694388100075</v>
      </c>
      <c r="DE47" s="87">
        <f t="shared" si="49"/>
        <v>4.9910919540229886</v>
      </c>
      <c r="DF47" s="37">
        <f t="shared" si="49"/>
        <v>0.19696969696969696</v>
      </c>
      <c r="DG47" s="37">
        <f t="shared" si="49"/>
        <v>0.80303030303030298</v>
      </c>
      <c r="DH47" s="87">
        <f t="shared" si="49"/>
        <v>5.1188311688311696</v>
      </c>
      <c r="DI47" s="87">
        <f t="shared" si="49"/>
        <v>5.2381493506493513</v>
      </c>
      <c r="DJ47" s="87">
        <f t="shared" si="49"/>
        <v>4.9242424242424248</v>
      </c>
      <c r="DK47" s="37">
        <f t="shared" si="49"/>
        <v>0.33333333333333331</v>
      </c>
      <c r="DL47" s="37">
        <f t="shared" si="49"/>
        <v>0.66666666666666674</v>
      </c>
      <c r="DM47" s="87">
        <f t="shared" si="49"/>
        <v>4.3333333333333339</v>
      </c>
      <c r="DN47" s="87">
        <f t="shared" si="49"/>
        <v>4.5416666666666661</v>
      </c>
      <c r="DO47" s="87">
        <f t="shared" si="49"/>
        <v>4.75</v>
      </c>
      <c r="DP47" s="87">
        <f t="shared" si="49"/>
        <v>4.1359040502876123</v>
      </c>
      <c r="DQ47" s="87">
        <f t="shared" si="49"/>
        <v>4.0302140781592843</v>
      </c>
      <c r="DR47" s="87">
        <f t="shared" si="49"/>
        <v>4.3949079839490794</v>
      </c>
      <c r="DS47" s="87">
        <f t="shared" si="49"/>
        <v>4.4623633596236338</v>
      </c>
      <c r="DT47" s="87">
        <f t="shared" si="49"/>
        <v>4.4742829204693617</v>
      </c>
      <c r="DU47" s="37">
        <f t="shared" si="49"/>
        <v>0.2857142857142857</v>
      </c>
      <c r="DV47" s="37">
        <f t="shared" si="49"/>
        <v>0.7142857142857143</v>
      </c>
      <c r="DW47" s="87">
        <f t="shared" si="49"/>
        <v>4.4613935969868166</v>
      </c>
      <c r="DX47" s="87">
        <f t="shared" si="49"/>
        <v>4.969322344322344</v>
      </c>
      <c r="DY47" s="87">
        <f t="shared" si="49"/>
        <v>4.6633800913132282</v>
      </c>
      <c r="DZ47" s="37">
        <f t="shared" si="49"/>
        <v>0.46511627906976744</v>
      </c>
      <c r="EA47" s="37">
        <f t="shared" ref="EA47:GL47" si="50">AVERAGE(EA6,EA14,EA28:EA30)</f>
        <v>0.53488372093023262</v>
      </c>
      <c r="EB47" s="87">
        <f t="shared" si="50"/>
        <v>4.5251925400181214</v>
      </c>
      <c r="EC47" s="87">
        <f t="shared" si="50"/>
        <v>4.455996722156093</v>
      </c>
      <c r="ED47" s="87">
        <f t="shared" si="50"/>
        <v>4.5534503970721474</v>
      </c>
      <c r="EE47" s="37">
        <f t="shared" si="50"/>
        <v>0.44186046511627908</v>
      </c>
      <c r="EF47" s="37">
        <f t="shared" si="50"/>
        <v>0.55813953488372092</v>
      </c>
      <c r="EG47" s="87">
        <f t="shared" si="50"/>
        <v>4.5128850800362432</v>
      </c>
      <c r="EH47" s="87">
        <f t="shared" si="50"/>
        <v>4.4649841437632141</v>
      </c>
      <c r="EI47" s="87">
        <f t="shared" si="50"/>
        <v>4.5472120101229967</v>
      </c>
      <c r="EJ47" s="37">
        <f t="shared" si="50"/>
        <v>0.74193548387096775</v>
      </c>
      <c r="EK47" s="37">
        <f t="shared" si="50"/>
        <v>0.25806451612903225</v>
      </c>
      <c r="EL47" s="87">
        <f t="shared" si="50"/>
        <v>4.8563099389712292</v>
      </c>
      <c r="EM47" s="87">
        <f t="shared" si="50"/>
        <v>4.8094952671565574</v>
      </c>
      <c r="EN47" s="37">
        <f t="shared" si="50"/>
        <v>0.74193548387096775</v>
      </c>
      <c r="EO47" s="37">
        <f t="shared" si="50"/>
        <v>0.25806451612903225</v>
      </c>
      <c r="EP47" s="87">
        <f t="shared" si="50"/>
        <v>4.8581327871650455</v>
      </c>
      <c r="EQ47" s="87">
        <f t="shared" si="50"/>
        <v>4.9452807646356032</v>
      </c>
      <c r="ER47" s="37">
        <f t="shared" si="50"/>
        <v>0.32258064516129031</v>
      </c>
      <c r="ES47" s="37">
        <f t="shared" si="50"/>
        <v>0.67741935483870974</v>
      </c>
      <c r="ET47" s="87">
        <f t="shared" si="50"/>
        <v>4.8805675479020127</v>
      </c>
      <c r="EU47" s="87">
        <f t="shared" si="50"/>
        <v>5.2376424933300987</v>
      </c>
      <c r="EV47" s="87">
        <f t="shared" si="50"/>
        <v>5.1402134368178505</v>
      </c>
      <c r="EW47" s="37">
        <f t="shared" si="50"/>
        <v>0.35483870967741937</v>
      </c>
      <c r="EX47" s="37">
        <f t="shared" si="50"/>
        <v>0.64516129032258063</v>
      </c>
      <c r="EY47" s="87">
        <f t="shared" si="50"/>
        <v>5.0178226791130012</v>
      </c>
      <c r="EZ47" s="87">
        <f t="shared" si="50"/>
        <v>5.2299999999999995</v>
      </c>
      <c r="FA47" s="87">
        <f t="shared" si="50"/>
        <v>5.1709252038284292</v>
      </c>
      <c r="FB47" s="37">
        <f t="shared" si="50"/>
        <v>0</v>
      </c>
      <c r="FC47" s="37">
        <f t="shared" si="50"/>
        <v>1</v>
      </c>
      <c r="FD47" s="87">
        <f t="shared" si="50"/>
        <v>4.7323896863370543</v>
      </c>
      <c r="FE47" s="87">
        <f t="shared" si="50"/>
        <v>4.9463051568314729</v>
      </c>
      <c r="FF47" s="87">
        <f t="shared" si="50"/>
        <v>4.9123471557682086</v>
      </c>
      <c r="FG47" s="37">
        <f t="shared" si="50"/>
        <v>8.3333333333333329E-2</v>
      </c>
      <c r="FH47" s="37">
        <f t="shared" si="50"/>
        <v>0.91666666666666663</v>
      </c>
      <c r="FI47" s="87">
        <f t="shared" si="50"/>
        <v>4.9409722222222223</v>
      </c>
      <c r="FJ47" s="87">
        <f t="shared" si="50"/>
        <v>5.1006944444444446</v>
      </c>
      <c r="FK47" s="87">
        <f t="shared" si="50"/>
        <v>5.1805555555555554</v>
      </c>
      <c r="FL47" s="37">
        <f t="shared" si="50"/>
        <v>0.2857142857142857</v>
      </c>
      <c r="FM47" s="37">
        <f t="shared" si="50"/>
        <v>0.7142857142857143</v>
      </c>
      <c r="FN47" s="87">
        <f t="shared" si="50"/>
        <v>4.7732683982683985</v>
      </c>
      <c r="FO47" s="87">
        <f t="shared" si="50"/>
        <v>5.0021645021645025</v>
      </c>
      <c r="FP47" s="87">
        <f t="shared" si="50"/>
        <v>4.7830086580086579</v>
      </c>
      <c r="FQ47" s="37">
        <f t="shared" si="50"/>
        <v>0.2857142857142857</v>
      </c>
      <c r="FR47" s="37">
        <f t="shared" si="50"/>
        <v>0.7142857142857143</v>
      </c>
      <c r="FS47" s="87">
        <f t="shared" si="50"/>
        <v>4.916666666666667</v>
      </c>
      <c r="FT47" s="87">
        <f t="shared" si="50"/>
        <v>4.9538690476190474</v>
      </c>
      <c r="FU47" s="37">
        <f t="shared" si="50"/>
        <v>0.10416666666666667</v>
      </c>
      <c r="FV47" s="37">
        <f t="shared" si="50"/>
        <v>0.89583333333333326</v>
      </c>
      <c r="FW47" s="87">
        <f t="shared" si="50"/>
        <v>5.0906126482213434</v>
      </c>
      <c r="FX47" s="87">
        <f t="shared" si="50"/>
        <v>4.9841567852437416</v>
      </c>
      <c r="FY47" s="87">
        <f t="shared" si="50"/>
        <v>4.635710041592394</v>
      </c>
      <c r="FZ47" s="87">
        <f t="shared" si="50"/>
        <v>4.5647161172161166</v>
      </c>
      <c r="GA47" s="87">
        <f t="shared" si="50"/>
        <v>4.4284827586206896</v>
      </c>
      <c r="GB47" s="87">
        <f t="shared" si="50"/>
        <v>4.9904351071303124</v>
      </c>
      <c r="GC47" s="87">
        <f t="shared" si="50"/>
        <v>4.6180691454664062</v>
      </c>
      <c r="GD47" s="87">
        <f t="shared" si="50"/>
        <v>5.3090806738923177</v>
      </c>
      <c r="GE47" s="87">
        <f t="shared" si="50"/>
        <v>4.9525796080832825</v>
      </c>
      <c r="GF47" s="87">
        <f t="shared" si="50"/>
        <v>4.8705475607266786</v>
      </c>
      <c r="GG47" s="87">
        <f t="shared" si="50"/>
        <v>4.9561134925494992</v>
      </c>
      <c r="GH47" s="87">
        <f t="shared" si="50"/>
        <v>4.479230455194938</v>
      </c>
      <c r="GI47" s="87">
        <f t="shared" si="50"/>
        <v>4.9661538068993671</v>
      </c>
      <c r="GJ47" s="87">
        <f t="shared" si="50"/>
        <v>5.099754281358055</v>
      </c>
      <c r="GK47" s="87">
        <f t="shared" si="50"/>
        <v>5.0608391410278202</v>
      </c>
      <c r="GL47" s="87">
        <f t="shared" si="50"/>
        <v>5.0040063246987136</v>
      </c>
      <c r="GM47" s="87">
        <f t="shared" ref="GM47:HA47" si="51">AVERAGE(GM6,GM14,GM28:GM30)</f>
        <v>4.2566371681415927</v>
      </c>
      <c r="GN47" s="87">
        <f t="shared" si="51"/>
        <v>4.431192660550459</v>
      </c>
      <c r="GO47" s="87">
        <f t="shared" si="51"/>
        <v>4.5833027503805495</v>
      </c>
      <c r="GP47" s="37">
        <f>AVERAGE(GP6,GP14,GP28:GP30)</f>
        <v>0.1150631480102827</v>
      </c>
      <c r="GQ47" s="37">
        <f t="shared" si="51"/>
        <v>0.20294780500640858</v>
      </c>
      <c r="GR47" s="37">
        <f t="shared" si="51"/>
        <v>0.27956257253391198</v>
      </c>
      <c r="GS47" s="37">
        <f t="shared" si="51"/>
        <v>0.11308496951293742</v>
      </c>
      <c r="GT47" s="37">
        <f t="shared" si="51"/>
        <v>0.37779230634553346</v>
      </c>
      <c r="GU47" s="87">
        <f t="shared" si="51"/>
        <v>4.9382809363947517</v>
      </c>
      <c r="GV47" s="87">
        <f t="shared" si="51"/>
        <v>4.7067966572838777</v>
      </c>
      <c r="GW47" s="87">
        <f t="shared" si="51"/>
        <v>4.6294524282411249</v>
      </c>
      <c r="GX47" s="87">
        <f t="shared" si="51"/>
        <v>5.0784698606425431</v>
      </c>
      <c r="GY47" s="87">
        <f t="shared" si="51"/>
        <v>4.8688894821911761</v>
      </c>
      <c r="GZ47" s="87">
        <f t="shared" si="51"/>
        <v>5.2087367291808446</v>
      </c>
      <c r="HA47" s="87">
        <f t="shared" si="51"/>
        <v>4.9548180093081475</v>
      </c>
    </row>
    <row r="49" spans="1:209" x14ac:dyDescent="0.3">
      <c r="A49" s="94" t="s">
        <v>378</v>
      </c>
      <c r="B49" s="88">
        <f>_xlfn.VAR.P(B6:B39)</f>
        <v>3.3771188535632554E-3</v>
      </c>
      <c r="C49" s="88">
        <f t="shared" ref="C49:BN49" si="52">_xlfn.VAR.P(C6:C39)</f>
        <v>3.3743310327907314E-3</v>
      </c>
      <c r="D49" s="88">
        <f t="shared" si="52"/>
        <v>1.4645316036623213E-2</v>
      </c>
      <c r="E49" s="88">
        <f t="shared" si="52"/>
        <v>8.3404135986052431E-3</v>
      </c>
      <c r="F49" s="88">
        <f t="shared" si="52"/>
        <v>4.2615353416051074E-3</v>
      </c>
      <c r="G49" s="88">
        <f t="shared" si="52"/>
        <v>1.9742190932045503E-2</v>
      </c>
      <c r="H49" s="88">
        <f t="shared" si="52"/>
        <v>4.6939075764029503E-3</v>
      </c>
      <c r="I49" s="88">
        <f t="shared" si="52"/>
        <v>2.2989785748801877E-2</v>
      </c>
      <c r="J49" s="88">
        <f t="shared" si="52"/>
        <v>2.2989785748801898E-2</v>
      </c>
      <c r="K49" s="88">
        <f t="shared" si="52"/>
        <v>6.5635889475441044E-4</v>
      </c>
      <c r="L49" s="88">
        <f t="shared" si="52"/>
        <v>1.262950448321631E-3</v>
      </c>
      <c r="M49" s="88">
        <f t="shared" si="52"/>
        <v>4.6535648634725944E-3</v>
      </c>
      <c r="N49" s="88">
        <f t="shared" si="52"/>
        <v>9.1665851499689345E-3</v>
      </c>
      <c r="O49" s="88">
        <f t="shared" si="52"/>
        <v>2.0371970583910579E-2</v>
      </c>
      <c r="P49" s="88">
        <f t="shared" si="52"/>
        <v>2.0369125333383226E-2</v>
      </c>
      <c r="Q49" s="88">
        <f t="shared" si="52"/>
        <v>0.15790696937994717</v>
      </c>
      <c r="R49" s="88">
        <f t="shared" si="52"/>
        <v>0.16321901335317648</v>
      </c>
      <c r="S49" s="88">
        <f t="shared" si="52"/>
        <v>0.1783995588175839</v>
      </c>
      <c r="T49" s="88">
        <f t="shared" si="52"/>
        <v>8.2015935477420684E-2</v>
      </c>
      <c r="U49" s="88">
        <f t="shared" si="52"/>
        <v>8.1897494864474243E-2</v>
      </c>
      <c r="V49" s="88">
        <f t="shared" si="52"/>
        <v>0.11438366243809031</v>
      </c>
      <c r="W49" s="88">
        <f t="shared" si="52"/>
        <v>0.15052533908265261</v>
      </c>
      <c r="X49" s="88">
        <f t="shared" si="52"/>
        <v>0.20010745701277061</v>
      </c>
      <c r="Y49" s="88">
        <f t="shared" si="52"/>
        <v>4.1729389056728454E-2</v>
      </c>
      <c r="Z49" s="88">
        <f t="shared" si="52"/>
        <v>4.1749130205077048E-2</v>
      </c>
      <c r="AA49" s="88">
        <f t="shared" si="52"/>
        <v>0.11968499607333169</v>
      </c>
      <c r="AB49" s="88">
        <f t="shared" si="52"/>
        <v>0.14581143554789988</v>
      </c>
      <c r="AC49" s="88">
        <f t="shared" si="52"/>
        <v>0.18378434772363006</v>
      </c>
      <c r="AD49" s="88">
        <f t="shared" si="52"/>
        <v>4.3070243001300471E-3</v>
      </c>
      <c r="AE49" s="88">
        <f t="shared" si="52"/>
        <v>4.3069023944878925E-3</v>
      </c>
      <c r="AF49" s="88">
        <f t="shared" si="52"/>
        <v>0.20054494467948231</v>
      </c>
      <c r="AG49" s="88">
        <f t="shared" si="52"/>
        <v>0.20132622014624862</v>
      </c>
      <c r="AH49" s="88">
        <f t="shared" si="52"/>
        <v>0.17438227342501841</v>
      </c>
      <c r="AI49" s="88">
        <f t="shared" si="52"/>
        <v>4.0783827477568715E-2</v>
      </c>
      <c r="AJ49" s="88">
        <f t="shared" si="52"/>
        <v>4.0812347244495228E-2</v>
      </c>
      <c r="AK49" s="88">
        <f t="shared" si="52"/>
        <v>0.13405229831654764</v>
      </c>
      <c r="AL49" s="88">
        <f t="shared" si="52"/>
        <v>0.14660381357033053</v>
      </c>
      <c r="AM49" s="88">
        <f t="shared" si="52"/>
        <v>0.38155287619787281</v>
      </c>
      <c r="AN49" s="88">
        <f t="shared" si="52"/>
        <v>2.4683991108150779E-2</v>
      </c>
      <c r="AO49" s="88">
        <f t="shared" si="52"/>
        <v>2.4750014999545211E-2</v>
      </c>
      <c r="AP49" s="88">
        <f t="shared" si="52"/>
        <v>0.31306071851548373</v>
      </c>
      <c r="AQ49" s="88">
        <f t="shared" si="52"/>
        <v>0.31218701953525496</v>
      </c>
      <c r="AR49" s="88">
        <f t="shared" si="52"/>
        <v>0.54276603090175612</v>
      </c>
      <c r="AS49" s="88">
        <f t="shared" si="52"/>
        <v>6.1951928653890556E-2</v>
      </c>
      <c r="AT49" s="88">
        <f t="shared" si="52"/>
        <v>6.191639540546854E-2</v>
      </c>
      <c r="AU49" s="88">
        <f t="shared" si="52"/>
        <v>0.3161833913887695</v>
      </c>
      <c r="AV49" s="88">
        <f t="shared" si="52"/>
        <v>0.31933522056104918</v>
      </c>
      <c r="AW49" s="88">
        <f t="shared" si="52"/>
        <v>0.30371063897828493</v>
      </c>
      <c r="AX49" s="88">
        <f t="shared" si="52"/>
        <v>0.21673784180722855</v>
      </c>
      <c r="AY49" s="88">
        <f t="shared" si="52"/>
        <v>4.1242609550328366E-2</v>
      </c>
      <c r="AZ49" s="88">
        <f t="shared" si="52"/>
        <v>4.121412591050036E-2</v>
      </c>
      <c r="BA49" s="88">
        <f t="shared" si="52"/>
        <v>0.15981125641579247</v>
      </c>
      <c r="BB49" s="88">
        <f t="shared" si="52"/>
        <v>0.22252571354570341</v>
      </c>
      <c r="BC49" s="88">
        <f t="shared" si="52"/>
        <v>0.12884631943589778</v>
      </c>
      <c r="BD49" s="88">
        <f t="shared" si="52"/>
        <v>3.4502155464260061E-2</v>
      </c>
      <c r="BE49" s="88">
        <f t="shared" si="52"/>
        <v>3.6863396700136532E-2</v>
      </c>
      <c r="BF49" s="88">
        <f t="shared" si="52"/>
        <v>0.12917081808547987</v>
      </c>
      <c r="BG49" s="88">
        <f t="shared" si="52"/>
        <v>0.26838265213701823</v>
      </c>
      <c r="BH49" s="88">
        <f t="shared" si="52"/>
        <v>0.33077838480166505</v>
      </c>
      <c r="BI49" s="88">
        <f t="shared" si="52"/>
        <v>0.47473722687284903</v>
      </c>
      <c r="BJ49" s="88">
        <f t="shared" si="52"/>
        <v>0.20770856560927242</v>
      </c>
      <c r="BK49" s="88">
        <f t="shared" si="52"/>
        <v>0.3500296583197578</v>
      </c>
      <c r="BL49" s="88">
        <f t="shared" si="52"/>
        <v>0.40545114020979434</v>
      </c>
      <c r="BM49" s="88">
        <f t="shared" si="52"/>
        <v>0.37877339244072933</v>
      </c>
      <c r="BN49" s="88">
        <f t="shared" si="52"/>
        <v>0.50437526270468891</v>
      </c>
      <c r="BO49" s="88">
        <f t="shared" ref="BO49:DZ49" si="53">_xlfn.VAR.P(BO6:BO39)</f>
        <v>0.32815541757450728</v>
      </c>
      <c r="BP49" s="88">
        <f t="shared" si="53"/>
        <v>0.15365380254786531</v>
      </c>
      <c r="BQ49" s="88">
        <f t="shared" si="53"/>
        <v>0.29968743091112976</v>
      </c>
      <c r="BR49" s="88">
        <f t="shared" si="53"/>
        <v>0.48298120480267481</v>
      </c>
      <c r="BS49" s="88">
        <f t="shared" si="53"/>
        <v>0.21836969675705345</v>
      </c>
      <c r="BT49" s="88">
        <f t="shared" si="53"/>
        <v>8.6897584533099551E-2</v>
      </c>
      <c r="BU49" s="88">
        <f t="shared" si="53"/>
        <v>0.1066397129205187</v>
      </c>
      <c r="BV49" s="88">
        <f t="shared" si="53"/>
        <v>0.12205570524043126</v>
      </c>
      <c r="BW49" s="88">
        <f t="shared" si="53"/>
        <v>0.18418656698428007</v>
      </c>
      <c r="BX49" s="88">
        <f t="shared" si="53"/>
        <v>0.14836887491168951</v>
      </c>
      <c r="BY49" s="88">
        <f t="shared" si="53"/>
        <v>0.15023192630526352</v>
      </c>
      <c r="BZ49" s="88">
        <f t="shared" si="53"/>
        <v>0.15445169099330941</v>
      </c>
      <c r="CA49" s="88">
        <f t="shared" si="53"/>
        <v>0.24811941266681747</v>
      </c>
      <c r="CB49" s="88">
        <f t="shared" si="53"/>
        <v>0.23152522407481288</v>
      </c>
      <c r="CC49" s="88">
        <f t="shared" si="53"/>
        <v>0.2144347849568348</v>
      </c>
      <c r="CD49" s="88">
        <f t="shared" si="53"/>
        <v>0.32905140638496339</v>
      </c>
      <c r="CE49" s="88">
        <f t="shared" si="53"/>
        <v>0.31946705347632393</v>
      </c>
      <c r="CF49" s="88">
        <f t="shared" si="53"/>
        <v>1.0679261942149292E-2</v>
      </c>
      <c r="CG49" s="88">
        <f t="shared" si="53"/>
        <v>7.9085837647462909E-3</v>
      </c>
      <c r="CH49" s="88">
        <f t="shared" si="53"/>
        <v>3.122099423763014E-3</v>
      </c>
      <c r="CI49" s="88">
        <f t="shared" si="53"/>
        <v>9.8831283114509966E-4</v>
      </c>
      <c r="CJ49" s="88">
        <f t="shared" si="53"/>
        <v>0.14385114495281132</v>
      </c>
      <c r="CK49" s="88">
        <f t="shared" si="53"/>
        <v>0.11909888733555099</v>
      </c>
      <c r="CL49" s="88">
        <f t="shared" si="53"/>
        <v>0.13530501272566334</v>
      </c>
      <c r="CM49" s="88">
        <f t="shared" si="53"/>
        <v>0.2509261300857128</v>
      </c>
      <c r="CN49" s="88">
        <f t="shared" si="53"/>
        <v>0.24392153463800539</v>
      </c>
      <c r="CO49" s="88">
        <f t="shared" si="53"/>
        <v>0.29252790844558568</v>
      </c>
      <c r="CP49" s="88">
        <f t="shared" si="53"/>
        <v>0.291588636658839</v>
      </c>
      <c r="CQ49" s="88">
        <f t="shared" si="53"/>
        <v>0.27389071242653373</v>
      </c>
      <c r="CR49" s="88">
        <f t="shared" si="53"/>
        <v>2.5580086228510518E-2</v>
      </c>
      <c r="CS49" s="88">
        <f t="shared" si="53"/>
        <v>2.5573705213467478E-2</v>
      </c>
      <c r="CT49" s="88">
        <f t="shared" si="53"/>
        <v>1.3694732690162666E-2</v>
      </c>
      <c r="CU49" s="88">
        <f t="shared" si="53"/>
        <v>5.7826439941136183E-4</v>
      </c>
      <c r="CV49" s="88">
        <f t="shared" si="53"/>
        <v>9.3942818137313453E-3</v>
      </c>
      <c r="CW49" s="88">
        <f t="shared" si="53"/>
        <v>1.2681378244417498E-2</v>
      </c>
      <c r="CX49" s="88">
        <f t="shared" si="53"/>
        <v>0.11468097811656046</v>
      </c>
      <c r="CY49" s="88">
        <f t="shared" si="53"/>
        <v>0.15959588430551808</v>
      </c>
      <c r="CZ49" s="88">
        <f t="shared" si="53"/>
        <v>0.12230669435034719</v>
      </c>
      <c r="DA49" s="88">
        <f t="shared" si="53"/>
        <v>4.8102637660486031E-2</v>
      </c>
      <c r="DB49" s="88">
        <f t="shared" si="53"/>
        <v>4.8063460498617504E-2</v>
      </c>
      <c r="DC49" s="88">
        <f t="shared" si="53"/>
        <v>0.13543244191712239</v>
      </c>
      <c r="DD49" s="88">
        <f t="shared" si="53"/>
        <v>0.14892985448532567</v>
      </c>
      <c r="DE49" s="88">
        <f t="shared" si="53"/>
        <v>0.15623636810767971</v>
      </c>
      <c r="DF49" s="88">
        <f t="shared" si="53"/>
        <v>4.9742950619631604E-2</v>
      </c>
      <c r="DG49" s="88">
        <f t="shared" si="53"/>
        <v>4.9760365119758163E-2</v>
      </c>
      <c r="DH49" s="88">
        <f t="shared" si="53"/>
        <v>0.16197943403301568</v>
      </c>
      <c r="DI49" s="88">
        <f t="shared" si="53"/>
        <v>0.18582388057693333</v>
      </c>
      <c r="DJ49" s="88">
        <f t="shared" si="53"/>
        <v>0.11656163013368818</v>
      </c>
      <c r="DK49" s="88">
        <f t="shared" si="53"/>
        <v>3.9984939343401603E-2</v>
      </c>
      <c r="DL49" s="88">
        <f t="shared" si="53"/>
        <v>3.9949493015803236E-2</v>
      </c>
      <c r="DM49" s="88">
        <f t="shared" si="53"/>
        <v>0.2914108747062335</v>
      </c>
      <c r="DN49" s="88">
        <f t="shared" si="53"/>
        <v>0.28573186456032684</v>
      </c>
      <c r="DO49" s="88">
        <f t="shared" si="53"/>
        <v>0.29398719584806987</v>
      </c>
      <c r="DP49" s="88">
        <f t="shared" si="53"/>
        <v>0.15330602226722301</v>
      </c>
      <c r="DQ49" s="88">
        <f t="shared" si="53"/>
        <v>0.19805687592127613</v>
      </c>
      <c r="DR49" s="88">
        <f t="shared" si="53"/>
        <v>0.27885897987286512</v>
      </c>
      <c r="DS49" s="88">
        <f t="shared" si="53"/>
        <v>0.2874506857778244</v>
      </c>
      <c r="DT49" s="88">
        <f t="shared" si="53"/>
        <v>0.28057704883286305</v>
      </c>
      <c r="DU49" s="88">
        <f t="shared" si="53"/>
        <v>2.4846648972536602E-2</v>
      </c>
      <c r="DV49" s="88">
        <f t="shared" si="53"/>
        <v>2.4778337683368862E-2</v>
      </c>
      <c r="DW49" s="88">
        <f t="shared" si="53"/>
        <v>0.14866294971289701</v>
      </c>
      <c r="DX49" s="88">
        <f t="shared" si="53"/>
        <v>0.21030220234191779</v>
      </c>
      <c r="DY49" s="88">
        <f t="shared" si="53"/>
        <v>0.15558434182539083</v>
      </c>
      <c r="DZ49" s="88">
        <f t="shared" si="53"/>
        <v>1.6576411509103543E-2</v>
      </c>
      <c r="EA49" s="88">
        <f t="shared" ref="EA49:GL49" si="54">_xlfn.VAR.P(EA6:EA39)</f>
        <v>1.6487022327724237E-2</v>
      </c>
      <c r="EB49" s="88">
        <f t="shared" si="54"/>
        <v>0.24088885392054493</v>
      </c>
      <c r="EC49" s="88">
        <f t="shared" si="54"/>
        <v>0.28235259221845332</v>
      </c>
      <c r="ED49" s="88">
        <f t="shared" si="54"/>
        <v>0.31294658483479409</v>
      </c>
      <c r="EE49" s="88">
        <f t="shared" si="54"/>
        <v>1.0757827391239537E-2</v>
      </c>
      <c r="EF49" s="88">
        <f t="shared" si="54"/>
        <v>1.0777384779504563E-2</v>
      </c>
      <c r="EG49" s="88">
        <f t="shared" si="54"/>
        <v>0.29270396354906936</v>
      </c>
      <c r="EH49" s="88">
        <f t="shared" si="54"/>
        <v>0.35322504793683152</v>
      </c>
      <c r="EI49" s="88">
        <f t="shared" si="54"/>
        <v>0.38535455364588067</v>
      </c>
      <c r="EJ49" s="88">
        <f t="shared" si="54"/>
        <v>2.7119451870587022E-2</v>
      </c>
      <c r="EK49" s="88">
        <f t="shared" si="54"/>
        <v>2.7223676481032452E-2</v>
      </c>
      <c r="EL49" s="88">
        <f t="shared" si="54"/>
        <v>0.39390174747657625</v>
      </c>
      <c r="EM49" s="88">
        <f t="shared" si="54"/>
        <v>0.380176358132438</v>
      </c>
      <c r="EN49" s="88">
        <f t="shared" si="54"/>
        <v>2.3577285749328724E-2</v>
      </c>
      <c r="EO49" s="88">
        <f t="shared" si="54"/>
        <v>2.2718857003449867E-2</v>
      </c>
      <c r="EP49" s="88">
        <f t="shared" si="54"/>
        <v>0.51642086299845869</v>
      </c>
      <c r="EQ49" s="88">
        <f t="shared" si="54"/>
        <v>0.51435172209052382</v>
      </c>
      <c r="ER49" s="88">
        <f t="shared" si="54"/>
        <v>3.436658149917305E-2</v>
      </c>
      <c r="ES49" s="88">
        <f t="shared" si="54"/>
        <v>3.4318706109882004E-2</v>
      </c>
      <c r="ET49" s="88">
        <f t="shared" si="54"/>
        <v>0.3560804528403162</v>
      </c>
      <c r="EU49" s="88">
        <f t="shared" si="54"/>
        <v>0.41893314267521048</v>
      </c>
      <c r="EV49" s="88">
        <f t="shared" si="54"/>
        <v>0.4035473602500978</v>
      </c>
      <c r="EW49" s="88">
        <f t="shared" si="54"/>
        <v>3.6121245294776998E-2</v>
      </c>
      <c r="EX49" s="88">
        <f t="shared" si="54"/>
        <v>3.6171107109043553E-2</v>
      </c>
      <c r="EY49" s="88">
        <f t="shared" si="54"/>
        <v>0.46650525875030802</v>
      </c>
      <c r="EZ49" s="88">
        <f t="shared" si="54"/>
        <v>0.53835235911251267</v>
      </c>
      <c r="FA49" s="88">
        <f t="shared" si="54"/>
        <v>0.52003213222324673</v>
      </c>
      <c r="FB49" s="88">
        <f t="shared" si="54"/>
        <v>4.8203651038839515E-2</v>
      </c>
      <c r="FC49" s="88">
        <f t="shared" si="54"/>
        <v>4.830045619052388E-2</v>
      </c>
      <c r="FD49" s="88">
        <f t="shared" si="54"/>
        <v>0.39453848378811146</v>
      </c>
      <c r="FE49" s="88">
        <f t="shared" si="54"/>
        <v>0.50205952197972448</v>
      </c>
      <c r="FF49" s="88">
        <f t="shared" si="54"/>
        <v>0.47955592605333452</v>
      </c>
      <c r="FG49" s="88">
        <f t="shared" si="54"/>
        <v>3.4967516966356187E-2</v>
      </c>
      <c r="FH49" s="88">
        <f t="shared" si="54"/>
        <v>3.4972779728009835E-2</v>
      </c>
      <c r="FI49" s="88">
        <f t="shared" si="54"/>
        <v>0.54878281711722821</v>
      </c>
      <c r="FJ49" s="88">
        <f t="shared" si="54"/>
        <v>0.58063286206456255</v>
      </c>
      <c r="FK49" s="88">
        <f t="shared" si="54"/>
        <v>0.5721531851107664</v>
      </c>
      <c r="FL49" s="88">
        <f t="shared" si="54"/>
        <v>4.4311878450370046E-2</v>
      </c>
      <c r="FM49" s="88">
        <f t="shared" si="54"/>
        <v>4.4374541727869775E-2</v>
      </c>
      <c r="FN49" s="88">
        <f t="shared" si="54"/>
        <v>0.40131842075287116</v>
      </c>
      <c r="FO49" s="88">
        <f t="shared" si="54"/>
        <v>0.42991218801159453</v>
      </c>
      <c r="FP49" s="88">
        <f t="shared" si="54"/>
        <v>0.41629188821494006</v>
      </c>
      <c r="FQ49" s="88">
        <f t="shared" si="54"/>
        <v>4.1649147550606995E-2</v>
      </c>
      <c r="FR49" s="88">
        <f t="shared" si="54"/>
        <v>4.1823595496666359E-2</v>
      </c>
      <c r="FS49" s="88">
        <f t="shared" si="54"/>
        <v>0.23626465018682649</v>
      </c>
      <c r="FT49" s="88">
        <f t="shared" si="54"/>
        <v>0.27014372273307996</v>
      </c>
      <c r="FU49" s="88">
        <f t="shared" si="54"/>
        <v>3.7411476555996956E-2</v>
      </c>
      <c r="FV49" s="88">
        <f t="shared" si="54"/>
        <v>3.7560751425402973E-2</v>
      </c>
      <c r="FW49" s="88">
        <f t="shared" si="54"/>
        <v>0.20237229024497963</v>
      </c>
      <c r="FX49" s="88">
        <f t="shared" si="54"/>
        <v>0.22576529892345146</v>
      </c>
      <c r="FY49" s="88">
        <f t="shared" si="54"/>
        <v>0.38860387323708068</v>
      </c>
      <c r="FZ49" s="88">
        <f t="shared" si="54"/>
        <v>0.30652979957496562</v>
      </c>
      <c r="GA49" s="88">
        <f t="shared" si="54"/>
        <v>0.25030789186725716</v>
      </c>
      <c r="GB49" s="88">
        <f t="shared" si="54"/>
        <v>0.11820310970113895</v>
      </c>
      <c r="GC49" s="88">
        <f t="shared" si="54"/>
        <v>0.1898786764144198</v>
      </c>
      <c r="GD49" s="88">
        <f t="shared" si="54"/>
        <v>0.26542163830366972</v>
      </c>
      <c r="GE49" s="88">
        <f t="shared" si="54"/>
        <v>0.14030197991547094</v>
      </c>
      <c r="GF49" s="88">
        <f t="shared" si="54"/>
        <v>8.9942745879862507E-2</v>
      </c>
      <c r="GG49" s="88">
        <f t="shared" si="54"/>
        <v>9.44048820969733E-2</v>
      </c>
      <c r="GH49" s="88">
        <f t="shared" si="54"/>
        <v>0.12713321891283025</v>
      </c>
      <c r="GI49" s="88">
        <f t="shared" si="54"/>
        <v>0.11856206108578088</v>
      </c>
      <c r="GJ49" s="88">
        <f t="shared" si="54"/>
        <v>0.19783878506714148</v>
      </c>
      <c r="GK49" s="88">
        <f t="shared" si="54"/>
        <v>0.1869877101398994</v>
      </c>
      <c r="GL49" s="88">
        <f t="shared" si="54"/>
        <v>0.11274960051757547</v>
      </c>
      <c r="GM49" s="88">
        <f t="shared" ref="GM49:HA49" si="55">_xlfn.VAR.P(GM6:GM39)</f>
        <v>9.5733659733941337E-2</v>
      </c>
      <c r="GN49" s="88">
        <f t="shared" si="55"/>
        <v>8.4468857669063632E-2</v>
      </c>
      <c r="GO49" s="88">
        <f t="shared" si="55"/>
        <v>0.1790786695951363</v>
      </c>
      <c r="GP49" s="88">
        <f t="shared" si="55"/>
        <v>4.868580969459569E-3</v>
      </c>
      <c r="GQ49" s="88">
        <f t="shared" si="55"/>
        <v>7.7170721181127246E-3</v>
      </c>
      <c r="GR49" s="88">
        <f t="shared" si="55"/>
        <v>4.9034053590315992E-3</v>
      </c>
      <c r="GS49" s="88">
        <f t="shared" si="55"/>
        <v>2.103990360677723E-3</v>
      </c>
      <c r="GT49" s="88">
        <f t="shared" si="55"/>
        <v>1.1001204784404243E-2</v>
      </c>
      <c r="GU49" s="88">
        <f t="shared" si="55"/>
        <v>2.802481464717008E-2</v>
      </c>
      <c r="GV49" s="88">
        <f t="shared" si="55"/>
        <v>3.7882562554283836E-2</v>
      </c>
      <c r="GW49" s="88">
        <f t="shared" si="55"/>
        <v>2.697288318991365E-2</v>
      </c>
      <c r="GX49" s="88">
        <f t="shared" si="55"/>
        <v>4.9223756862287638E-2</v>
      </c>
      <c r="GY49" s="88">
        <f t="shared" si="55"/>
        <v>4.6837630587350035E-2</v>
      </c>
      <c r="GZ49" s="88">
        <f t="shared" si="55"/>
        <v>4.6218338968521247E-2</v>
      </c>
      <c r="HA49" s="88">
        <f t="shared" si="55"/>
        <v>3.2922974964675757E-2</v>
      </c>
    </row>
    <row r="50" spans="1:209" x14ac:dyDescent="0.3">
      <c r="A50" s="94" t="s">
        <v>379</v>
      </c>
      <c r="B50" s="88">
        <f>_xlfn.STDEV.P(B6:B39)</f>
        <v>5.8112983519720059E-2</v>
      </c>
      <c r="C50" s="88">
        <f t="shared" ref="C50:BN50" si="56">_xlfn.STDEV.P(C6:C39)</f>
        <v>5.8088992354754537E-2</v>
      </c>
      <c r="D50" s="88">
        <f t="shared" si="56"/>
        <v>0.1210178335478834</v>
      </c>
      <c r="E50" s="88">
        <f t="shared" si="56"/>
        <v>9.1325864893825354E-2</v>
      </c>
      <c r="F50" s="88">
        <f t="shared" si="56"/>
        <v>6.5280436132160669E-2</v>
      </c>
      <c r="G50" s="88">
        <f t="shared" si="56"/>
        <v>0.14050690706170108</v>
      </c>
      <c r="H50" s="88">
        <f t="shared" si="56"/>
        <v>6.8512098029493665E-2</v>
      </c>
      <c r="I50" s="88">
        <f t="shared" si="56"/>
        <v>0.15162382975245639</v>
      </c>
      <c r="J50" s="88">
        <f t="shared" si="56"/>
        <v>0.15162382975245645</v>
      </c>
      <c r="K50" s="88">
        <f t="shared" si="56"/>
        <v>2.5619502234711947E-2</v>
      </c>
      <c r="L50" s="88">
        <f t="shared" si="56"/>
        <v>3.5538014130246938E-2</v>
      </c>
      <c r="M50" s="88">
        <f t="shared" si="56"/>
        <v>6.82170423242799E-2</v>
      </c>
      <c r="N50" s="88">
        <f t="shared" si="56"/>
        <v>9.5742285067617505E-2</v>
      </c>
      <c r="O50" s="88">
        <f t="shared" si="56"/>
        <v>0.14273041226000358</v>
      </c>
      <c r="P50" s="88">
        <f t="shared" si="56"/>
        <v>0.14272044469305448</v>
      </c>
      <c r="Q50" s="88">
        <f t="shared" si="56"/>
        <v>0.39737509909397589</v>
      </c>
      <c r="R50" s="88">
        <f t="shared" si="56"/>
        <v>0.40400372938028245</v>
      </c>
      <c r="S50" s="88">
        <f t="shared" si="56"/>
        <v>0.42237371937371282</v>
      </c>
      <c r="T50" s="88">
        <f t="shared" si="56"/>
        <v>0.28638424446435717</v>
      </c>
      <c r="U50" s="88">
        <f t="shared" si="56"/>
        <v>0.28617738356563793</v>
      </c>
      <c r="V50" s="88">
        <f t="shared" si="56"/>
        <v>0.33820653813622575</v>
      </c>
      <c r="W50" s="88">
        <f t="shared" si="56"/>
        <v>0.38797595168083887</v>
      </c>
      <c r="X50" s="88">
        <f t="shared" si="56"/>
        <v>0.44733371995946225</v>
      </c>
      <c r="Y50" s="88">
        <f t="shared" si="56"/>
        <v>0.20427772530730914</v>
      </c>
      <c r="Z50" s="88">
        <f t="shared" si="56"/>
        <v>0.20432603897956092</v>
      </c>
      <c r="AA50" s="88">
        <f t="shared" si="56"/>
        <v>0.34595519373660472</v>
      </c>
      <c r="AB50" s="88">
        <f t="shared" si="56"/>
        <v>0.38185263590539725</v>
      </c>
      <c r="AC50" s="88">
        <f t="shared" si="56"/>
        <v>0.42870076711341448</v>
      </c>
      <c r="AD50" s="88">
        <f t="shared" si="56"/>
        <v>6.5627923173981723E-2</v>
      </c>
      <c r="AE50" s="88">
        <f t="shared" si="56"/>
        <v>6.5626994403887584E-2</v>
      </c>
      <c r="AF50" s="88">
        <f t="shared" si="56"/>
        <v>0.44782244771726476</v>
      </c>
      <c r="AG50" s="88">
        <f t="shared" si="56"/>
        <v>0.44869390473489679</v>
      </c>
      <c r="AH50" s="88">
        <f t="shared" si="56"/>
        <v>0.41759103609275239</v>
      </c>
      <c r="AI50" s="88">
        <f t="shared" si="56"/>
        <v>0.20195006184096284</v>
      </c>
      <c r="AJ50" s="88">
        <f t="shared" si="56"/>
        <v>0.2020206604397066</v>
      </c>
      <c r="AK50" s="88">
        <f t="shared" si="56"/>
        <v>0.36613153144266014</v>
      </c>
      <c r="AL50" s="88">
        <f t="shared" si="56"/>
        <v>0.38288877441148694</v>
      </c>
      <c r="AM50" s="88">
        <f t="shared" si="56"/>
        <v>0.61769966504594509</v>
      </c>
      <c r="AN50" s="88">
        <f t="shared" si="56"/>
        <v>0.15711139713003247</v>
      </c>
      <c r="AO50" s="88">
        <f t="shared" si="56"/>
        <v>0.15732137489719955</v>
      </c>
      <c r="AP50" s="88">
        <f t="shared" si="56"/>
        <v>0.55951829149321264</v>
      </c>
      <c r="AQ50" s="88">
        <f t="shared" si="56"/>
        <v>0.55873698600974586</v>
      </c>
      <c r="AR50" s="88">
        <f t="shared" si="56"/>
        <v>0.73672656454193108</v>
      </c>
      <c r="AS50" s="88">
        <f t="shared" si="56"/>
        <v>0.24890144365569791</v>
      </c>
      <c r="AT50" s="88">
        <f t="shared" si="56"/>
        <v>0.24883005326018909</v>
      </c>
      <c r="AU50" s="88">
        <f t="shared" si="56"/>
        <v>0.56230186856240261</v>
      </c>
      <c r="AV50" s="88">
        <f t="shared" si="56"/>
        <v>0.56509753190139589</v>
      </c>
      <c r="AW50" s="88">
        <f t="shared" si="56"/>
        <v>0.55109948192525537</v>
      </c>
      <c r="AX50" s="88">
        <f t="shared" si="56"/>
        <v>0.46555111621306261</v>
      </c>
      <c r="AY50" s="88">
        <f t="shared" si="56"/>
        <v>0.20308276527152264</v>
      </c>
      <c r="AZ50" s="88">
        <f t="shared" si="56"/>
        <v>0.20301262500273318</v>
      </c>
      <c r="BA50" s="88">
        <f t="shared" si="56"/>
        <v>0.39976400090027175</v>
      </c>
      <c r="BB50" s="88">
        <f t="shared" si="56"/>
        <v>0.47172631211932986</v>
      </c>
      <c r="BC50" s="88">
        <f t="shared" si="56"/>
        <v>0.35895169512888192</v>
      </c>
      <c r="BD50" s="88">
        <f t="shared" si="56"/>
        <v>0.18574755843418256</v>
      </c>
      <c r="BE50" s="88">
        <f t="shared" si="56"/>
        <v>0.19199842890017754</v>
      </c>
      <c r="BF50" s="88">
        <f t="shared" si="56"/>
        <v>0.3594034196908536</v>
      </c>
      <c r="BG50" s="88">
        <f t="shared" si="56"/>
        <v>0.51805661093843614</v>
      </c>
      <c r="BH50" s="88">
        <f t="shared" si="56"/>
        <v>0.57513336262267467</v>
      </c>
      <c r="BI50" s="88">
        <f t="shared" si="56"/>
        <v>0.68901177556907478</v>
      </c>
      <c r="BJ50" s="88">
        <f t="shared" si="56"/>
        <v>0.45575055195717801</v>
      </c>
      <c r="BK50" s="88">
        <f t="shared" si="56"/>
        <v>0.59163304363410751</v>
      </c>
      <c r="BL50" s="88">
        <f t="shared" si="56"/>
        <v>0.63675045363925287</v>
      </c>
      <c r="BM50" s="88">
        <f t="shared" si="56"/>
        <v>0.61544568602008198</v>
      </c>
      <c r="BN50" s="88">
        <f t="shared" si="56"/>
        <v>0.71019382051992608</v>
      </c>
      <c r="BO50" s="88">
        <f t="shared" ref="BO50:DZ50" si="57">_xlfn.STDEV.P(BO6:BO39)</f>
        <v>0.57284851188993002</v>
      </c>
      <c r="BP50" s="88">
        <f t="shared" si="57"/>
        <v>0.39198699282994748</v>
      </c>
      <c r="BQ50" s="88">
        <f t="shared" si="57"/>
        <v>0.54743714790935571</v>
      </c>
      <c r="BR50" s="88">
        <f t="shared" si="57"/>
        <v>0.69496849194958099</v>
      </c>
      <c r="BS50" s="88">
        <f t="shared" si="57"/>
        <v>0.46730043522026965</v>
      </c>
      <c r="BT50" s="88">
        <f t="shared" si="57"/>
        <v>0.29478396247608102</v>
      </c>
      <c r="BU50" s="88">
        <f t="shared" si="57"/>
        <v>0.3265573654360267</v>
      </c>
      <c r="BV50" s="88">
        <f t="shared" si="57"/>
        <v>0.34936471665071056</v>
      </c>
      <c r="BW50" s="88">
        <f t="shared" si="57"/>
        <v>0.42916962495530842</v>
      </c>
      <c r="BX50" s="88">
        <f t="shared" si="57"/>
        <v>0.38518680521493659</v>
      </c>
      <c r="BY50" s="88">
        <f t="shared" si="57"/>
        <v>0.38759763454549556</v>
      </c>
      <c r="BZ50" s="88">
        <f t="shared" si="57"/>
        <v>0.39300342364069735</v>
      </c>
      <c r="CA50" s="88">
        <f t="shared" si="57"/>
        <v>0.49811586269342745</v>
      </c>
      <c r="CB50" s="88">
        <f t="shared" si="57"/>
        <v>0.48117068081379699</v>
      </c>
      <c r="CC50" s="88">
        <f t="shared" si="57"/>
        <v>0.46307103662055438</v>
      </c>
      <c r="CD50" s="88">
        <f t="shared" si="57"/>
        <v>0.57363002570033184</v>
      </c>
      <c r="CE50" s="88">
        <f t="shared" si="57"/>
        <v>0.56521416602587371</v>
      </c>
      <c r="CF50" s="88">
        <f t="shared" si="57"/>
        <v>0.1033405145243108</v>
      </c>
      <c r="CG50" s="88">
        <f t="shared" si="57"/>
        <v>8.8930218512867101E-2</v>
      </c>
      <c r="CH50" s="88">
        <f t="shared" si="57"/>
        <v>5.5875749872042108E-2</v>
      </c>
      <c r="CI50" s="88">
        <f t="shared" si="57"/>
        <v>3.1437443139433266E-2</v>
      </c>
      <c r="CJ50" s="88">
        <f t="shared" si="57"/>
        <v>0.3792771347613923</v>
      </c>
      <c r="CK50" s="88">
        <f t="shared" si="57"/>
        <v>0.34510706648162248</v>
      </c>
      <c r="CL50" s="88">
        <f t="shared" si="57"/>
        <v>0.36783829698070231</v>
      </c>
      <c r="CM50" s="88">
        <f t="shared" si="57"/>
        <v>0.50092527395382314</v>
      </c>
      <c r="CN50" s="88">
        <f t="shared" si="57"/>
        <v>0.49388413078171017</v>
      </c>
      <c r="CO50" s="88">
        <f t="shared" si="57"/>
        <v>0.54085849207124936</v>
      </c>
      <c r="CP50" s="88">
        <f t="shared" si="57"/>
        <v>0.53998947828530786</v>
      </c>
      <c r="CQ50" s="88">
        <f t="shared" si="57"/>
        <v>0.52334569113209839</v>
      </c>
      <c r="CR50" s="88">
        <f t="shared" si="57"/>
        <v>0.15993775735738738</v>
      </c>
      <c r="CS50" s="88">
        <f t="shared" si="57"/>
        <v>0.15991780768090674</v>
      </c>
      <c r="CT50" s="88">
        <f t="shared" si="57"/>
        <v>0.11702449611155208</v>
      </c>
      <c r="CU50" s="88">
        <f t="shared" si="57"/>
        <v>2.4047128714492338E-2</v>
      </c>
      <c r="CV50" s="88">
        <f t="shared" si="57"/>
        <v>9.6924103368209419E-2</v>
      </c>
      <c r="CW50" s="88">
        <f t="shared" si="57"/>
        <v>0.11261162570719552</v>
      </c>
      <c r="CX50" s="88">
        <f t="shared" si="57"/>
        <v>0.33864580038228803</v>
      </c>
      <c r="CY50" s="88">
        <f t="shared" si="57"/>
        <v>0.39949453601459695</v>
      </c>
      <c r="CZ50" s="88">
        <f t="shared" si="57"/>
        <v>0.34972374004397699</v>
      </c>
      <c r="DA50" s="88">
        <f t="shared" si="57"/>
        <v>0.21932313526047822</v>
      </c>
      <c r="DB50" s="88">
        <f t="shared" si="57"/>
        <v>0.21923380327544725</v>
      </c>
      <c r="DC50" s="88">
        <f t="shared" si="57"/>
        <v>0.36801146981734467</v>
      </c>
      <c r="DD50" s="88">
        <f t="shared" si="57"/>
        <v>0.38591430977009089</v>
      </c>
      <c r="DE50" s="88">
        <f t="shared" si="57"/>
        <v>0.39526746401352048</v>
      </c>
      <c r="DF50" s="88">
        <f t="shared" si="57"/>
        <v>0.22303127722279584</v>
      </c>
      <c r="DG50" s="88">
        <f t="shared" si="57"/>
        <v>0.22307031429519744</v>
      </c>
      <c r="DH50" s="88">
        <f t="shared" si="57"/>
        <v>0.4024666868611807</v>
      </c>
      <c r="DI50" s="88">
        <f t="shared" si="57"/>
        <v>0.43107294113285899</v>
      </c>
      <c r="DJ50" s="88">
        <f t="shared" si="57"/>
        <v>0.34141123316857663</v>
      </c>
      <c r="DK50" s="88">
        <f t="shared" si="57"/>
        <v>0.19996234481372138</v>
      </c>
      <c r="DL50" s="88">
        <f t="shared" si="57"/>
        <v>0.199873692655645</v>
      </c>
      <c r="DM50" s="88">
        <f t="shared" si="57"/>
        <v>0.53982485558395099</v>
      </c>
      <c r="DN50" s="88">
        <f t="shared" si="57"/>
        <v>0.53453892707671613</v>
      </c>
      <c r="DO50" s="88">
        <f t="shared" si="57"/>
        <v>0.54220586113400682</v>
      </c>
      <c r="DP50" s="88">
        <f t="shared" si="57"/>
        <v>0.39154312951094289</v>
      </c>
      <c r="DQ50" s="88">
        <f t="shared" si="57"/>
        <v>0.44503581420069571</v>
      </c>
      <c r="DR50" s="88">
        <f t="shared" si="57"/>
        <v>0.52807099889396036</v>
      </c>
      <c r="DS50" s="88">
        <f t="shared" si="57"/>
        <v>0.53614427701676015</v>
      </c>
      <c r="DT50" s="88">
        <f t="shared" si="57"/>
        <v>0.52969524146707514</v>
      </c>
      <c r="DU50" s="88">
        <f t="shared" si="57"/>
        <v>0.15762819853229498</v>
      </c>
      <c r="DV50" s="88">
        <f t="shared" si="57"/>
        <v>0.15741136453054735</v>
      </c>
      <c r="DW50" s="88">
        <f t="shared" si="57"/>
        <v>0.38556834635755177</v>
      </c>
      <c r="DX50" s="88">
        <f t="shared" si="57"/>
        <v>0.45858718074311433</v>
      </c>
      <c r="DY50" s="88">
        <f t="shared" si="57"/>
        <v>0.39444181044279625</v>
      </c>
      <c r="DZ50" s="88">
        <f t="shared" si="57"/>
        <v>0.12874941362625131</v>
      </c>
      <c r="EA50" s="88">
        <f t="shared" ref="EA50:GL50" si="58">_xlfn.STDEV.P(EA6:EA39)</f>
        <v>0.12840180032898385</v>
      </c>
      <c r="EB50" s="88">
        <f t="shared" si="58"/>
        <v>0.49080429289131622</v>
      </c>
      <c r="EC50" s="88">
        <f t="shared" si="58"/>
        <v>0.53136860296639032</v>
      </c>
      <c r="ED50" s="88">
        <f t="shared" si="58"/>
        <v>0.5594162893899266</v>
      </c>
      <c r="EE50" s="88">
        <f t="shared" si="58"/>
        <v>0.1037199469303737</v>
      </c>
      <c r="EF50" s="88">
        <f t="shared" si="58"/>
        <v>0.10381418390328251</v>
      </c>
      <c r="EG50" s="88">
        <f t="shared" si="58"/>
        <v>0.54102122282685861</v>
      </c>
      <c r="EH50" s="88">
        <f t="shared" si="58"/>
        <v>0.59432739120524436</v>
      </c>
      <c r="EI50" s="88">
        <f t="shared" si="58"/>
        <v>0.62076932402131524</v>
      </c>
      <c r="EJ50" s="88">
        <f t="shared" si="58"/>
        <v>0.16467984658295934</v>
      </c>
      <c r="EK50" s="88">
        <f t="shared" si="58"/>
        <v>0.16499598928771708</v>
      </c>
      <c r="EL50" s="88">
        <f t="shared" si="58"/>
        <v>0.62761592353650197</v>
      </c>
      <c r="EM50" s="88">
        <f t="shared" si="58"/>
        <v>0.61658442903826072</v>
      </c>
      <c r="EN50" s="88">
        <f t="shared" si="58"/>
        <v>0.15354896857136072</v>
      </c>
      <c r="EO50" s="88">
        <f t="shared" si="58"/>
        <v>0.15072775790626577</v>
      </c>
      <c r="EP50" s="88">
        <f t="shared" si="58"/>
        <v>0.71862428500465991</v>
      </c>
      <c r="EQ50" s="88">
        <f t="shared" si="58"/>
        <v>0.71718318586712826</v>
      </c>
      <c r="ER50" s="88">
        <f t="shared" si="58"/>
        <v>0.1853822577788205</v>
      </c>
      <c r="ES50" s="88">
        <f t="shared" si="58"/>
        <v>0.18525308664063334</v>
      </c>
      <c r="ET50" s="88">
        <f t="shared" si="58"/>
        <v>0.59672477143178515</v>
      </c>
      <c r="EU50" s="88">
        <f t="shared" si="58"/>
        <v>0.64725044818463473</v>
      </c>
      <c r="EV50" s="88">
        <f t="shared" si="58"/>
        <v>0.63525377625803836</v>
      </c>
      <c r="EW50" s="88">
        <f t="shared" si="58"/>
        <v>0.19005590044715001</v>
      </c>
      <c r="EX50" s="88">
        <f t="shared" si="58"/>
        <v>0.19018703191606823</v>
      </c>
      <c r="EY50" s="88">
        <f t="shared" si="58"/>
        <v>0.68301190234893272</v>
      </c>
      <c r="EZ50" s="88">
        <f t="shared" si="58"/>
        <v>0.7337249887474957</v>
      </c>
      <c r="FA50" s="88">
        <f t="shared" si="58"/>
        <v>0.72113253443680292</v>
      </c>
      <c r="FB50" s="88">
        <f t="shared" si="58"/>
        <v>0.21955329885665464</v>
      </c>
      <c r="FC50" s="88">
        <f t="shared" si="58"/>
        <v>0.21977364762528714</v>
      </c>
      <c r="FD50" s="88">
        <f t="shared" si="58"/>
        <v>0.62812298460421867</v>
      </c>
      <c r="FE50" s="88">
        <f t="shared" si="58"/>
        <v>0.70856158658208712</v>
      </c>
      <c r="FF50" s="88">
        <f t="shared" si="58"/>
        <v>0.6924997661034511</v>
      </c>
      <c r="FG50" s="88">
        <f t="shared" si="58"/>
        <v>0.18699603462735831</v>
      </c>
      <c r="FH50" s="88">
        <f t="shared" si="58"/>
        <v>0.18701010595154968</v>
      </c>
      <c r="FI50" s="88">
        <f t="shared" si="58"/>
        <v>0.74079876965153513</v>
      </c>
      <c r="FJ50" s="88">
        <f t="shared" si="58"/>
        <v>0.76199269160836614</v>
      </c>
      <c r="FK50" s="88">
        <f t="shared" si="58"/>
        <v>0.75640808107182889</v>
      </c>
      <c r="FL50" s="88">
        <f t="shared" si="58"/>
        <v>0.21050386801759735</v>
      </c>
      <c r="FM50" s="88">
        <f t="shared" si="58"/>
        <v>0.2106526565886834</v>
      </c>
      <c r="FN50" s="88">
        <f t="shared" si="58"/>
        <v>0.63349697769829272</v>
      </c>
      <c r="FO50" s="88">
        <f t="shared" si="58"/>
        <v>0.65567689299806386</v>
      </c>
      <c r="FP50" s="88">
        <f t="shared" si="58"/>
        <v>0.64520685691872504</v>
      </c>
      <c r="FQ50" s="88">
        <f t="shared" si="58"/>
        <v>0.20408122782511623</v>
      </c>
      <c r="FR50" s="88">
        <f t="shared" si="58"/>
        <v>0.20450817953486936</v>
      </c>
      <c r="FS50" s="88">
        <f t="shared" si="58"/>
        <v>0.48607062263299405</v>
      </c>
      <c r="FT50" s="88">
        <f t="shared" si="58"/>
        <v>0.51975352113581685</v>
      </c>
      <c r="FU50" s="88">
        <f t="shared" si="58"/>
        <v>0.19342046571135371</v>
      </c>
      <c r="FV50" s="88">
        <f t="shared" si="58"/>
        <v>0.19380596333808456</v>
      </c>
      <c r="FW50" s="88">
        <f t="shared" si="58"/>
        <v>0.44985807789232773</v>
      </c>
      <c r="FX50" s="88">
        <f t="shared" si="58"/>
        <v>0.47514766012625115</v>
      </c>
      <c r="FY50" s="88">
        <f t="shared" si="58"/>
        <v>0.62338100166517807</v>
      </c>
      <c r="FZ50" s="88">
        <f t="shared" si="58"/>
        <v>0.55365133394128618</v>
      </c>
      <c r="GA50" s="88">
        <f t="shared" si="58"/>
        <v>0.50030779712818507</v>
      </c>
      <c r="GB50" s="88">
        <f t="shared" si="58"/>
        <v>0.34380679123766439</v>
      </c>
      <c r="GC50" s="88">
        <f t="shared" si="58"/>
        <v>0.43575070443364722</v>
      </c>
      <c r="GD50" s="88">
        <f t="shared" si="58"/>
        <v>0.51519087560211085</v>
      </c>
      <c r="GE50" s="88">
        <f t="shared" si="58"/>
        <v>0.37456905894036541</v>
      </c>
      <c r="GF50" s="88">
        <f t="shared" si="58"/>
        <v>0.29990456128552379</v>
      </c>
      <c r="GG50" s="88">
        <f t="shared" si="58"/>
        <v>0.30725377474812787</v>
      </c>
      <c r="GH50" s="88">
        <f t="shared" si="58"/>
        <v>0.35655745527590677</v>
      </c>
      <c r="GI50" s="88">
        <f t="shared" si="58"/>
        <v>0.34432842038638184</v>
      </c>
      <c r="GJ50" s="88">
        <f t="shared" si="58"/>
        <v>0.44479072052724017</v>
      </c>
      <c r="GK50" s="88">
        <f t="shared" si="58"/>
        <v>0.43242075590783036</v>
      </c>
      <c r="GL50" s="88">
        <f t="shared" si="58"/>
        <v>0.33578207295443196</v>
      </c>
      <c r="GM50" s="88">
        <f t="shared" ref="GM50:HA50" si="59">_xlfn.STDEV.P(GM6:GM39)</f>
        <v>0.30940856441595366</v>
      </c>
      <c r="GN50" s="88">
        <f t="shared" si="59"/>
        <v>0.29063526570095316</v>
      </c>
      <c r="GO50" s="88">
        <f t="shared" si="59"/>
        <v>0.4231768774344084</v>
      </c>
      <c r="GP50" s="88">
        <f t="shared" si="59"/>
        <v>6.9775217444731544E-2</v>
      </c>
      <c r="GQ50" s="88">
        <f t="shared" si="59"/>
        <v>8.7846867434830736E-2</v>
      </c>
      <c r="GR50" s="88">
        <f t="shared" si="59"/>
        <v>7.0024319768431875E-2</v>
      </c>
      <c r="GS50" s="88">
        <f t="shared" si="59"/>
        <v>4.5869274690992473E-2</v>
      </c>
      <c r="GT50" s="88">
        <f t="shared" si="59"/>
        <v>0.10488662824404378</v>
      </c>
      <c r="GU50" s="88">
        <f t="shared" si="59"/>
        <v>0.16740613682649175</v>
      </c>
      <c r="GV50" s="88">
        <f t="shared" si="59"/>
        <v>0.19463443311573581</v>
      </c>
      <c r="GW50" s="88">
        <f t="shared" si="59"/>
        <v>0.16423423269803908</v>
      </c>
      <c r="GX50" s="88">
        <f t="shared" si="59"/>
        <v>0.22186427576851492</v>
      </c>
      <c r="GY50" s="88">
        <f t="shared" si="59"/>
        <v>0.21642003277735181</v>
      </c>
      <c r="GZ50" s="88">
        <f t="shared" si="59"/>
        <v>0.2149845086710232</v>
      </c>
      <c r="HA50" s="88">
        <f t="shared" si="59"/>
        <v>0.18144689295955374</v>
      </c>
    </row>
    <row r="51" spans="1:209" x14ac:dyDescent="0.3">
      <c r="A51" s="94" t="s">
        <v>380</v>
      </c>
      <c r="B51" s="88">
        <f>B50/B41</f>
        <v>6.0399286991971342E-2</v>
      </c>
      <c r="C51" s="88">
        <f>C50/C41</f>
        <v>1.5376733097265662</v>
      </c>
      <c r="D51" s="88">
        <f t="shared" ref="D51:BO51" si="60">D50/D41</f>
        <v>0.27159063493217117</v>
      </c>
      <c r="E51" s="88">
        <f t="shared" si="60"/>
        <v>0.4999807606774247</v>
      </c>
      <c r="F51" s="88">
        <f t="shared" si="60"/>
        <v>0.77671246113147496</v>
      </c>
      <c r="G51" s="88">
        <f t="shared" si="60"/>
        <v>0.75720363575715277</v>
      </c>
      <c r="H51" s="88">
        <f t="shared" si="60"/>
        <v>0.66414850488010024</v>
      </c>
      <c r="I51" s="88">
        <f t="shared" si="60"/>
        <v>0.43431757351558609</v>
      </c>
      <c r="J51" s="88">
        <f t="shared" si="60"/>
        <v>0.23294782880092896</v>
      </c>
      <c r="K51" s="88">
        <f t="shared" si="60"/>
        <v>0.52768374756667435</v>
      </c>
      <c r="L51" s="88">
        <f t="shared" si="60"/>
        <v>0.41530965428625877</v>
      </c>
      <c r="M51" s="88">
        <f t="shared" si="60"/>
        <v>0.2750628376711442</v>
      </c>
      <c r="N51" s="88">
        <f t="shared" si="60"/>
        <v>0.15497412450682052</v>
      </c>
      <c r="O51" s="88">
        <f t="shared" si="60"/>
        <v>0.65242670406679293</v>
      </c>
      <c r="P51" s="88">
        <f t="shared" si="60"/>
        <v>0.18270349778331846</v>
      </c>
      <c r="Q51" s="88">
        <f t="shared" si="60"/>
        <v>8.7618679206098712E-2</v>
      </c>
      <c r="R51" s="88">
        <f t="shared" si="60"/>
        <v>8.4040407347201779E-2</v>
      </c>
      <c r="S51" s="88">
        <f t="shared" si="60"/>
        <v>8.7234170099290936E-2</v>
      </c>
      <c r="T51" s="88">
        <f t="shared" si="60"/>
        <v>0.48626889827654379</v>
      </c>
      <c r="U51" s="88">
        <f t="shared" si="60"/>
        <v>0.69590506391095441</v>
      </c>
      <c r="V51" s="88">
        <f t="shared" si="60"/>
        <v>7.3382059197830016E-2</v>
      </c>
      <c r="W51" s="88">
        <f t="shared" si="60"/>
        <v>8.0953451986717495E-2</v>
      </c>
      <c r="X51" s="88">
        <f t="shared" si="60"/>
        <v>9.5212356061596823E-2</v>
      </c>
      <c r="Y51" s="88">
        <f t="shared" si="60"/>
        <v>0.28139947469083859</v>
      </c>
      <c r="Z51" s="88">
        <f t="shared" si="60"/>
        <v>0.7456643535370433</v>
      </c>
      <c r="AA51" s="88">
        <f t="shared" si="60"/>
        <v>7.9247327012916063E-2</v>
      </c>
      <c r="AB51" s="88">
        <f t="shared" si="60"/>
        <v>8.22152626898984E-2</v>
      </c>
      <c r="AC51" s="88">
        <f t="shared" si="60"/>
        <v>9.5099213455520998E-2</v>
      </c>
      <c r="AD51" s="88">
        <f t="shared" si="60"/>
        <v>0.46907054402557202</v>
      </c>
      <c r="AE51" s="88">
        <f t="shared" si="60"/>
        <v>7.6302343691480159E-2</v>
      </c>
      <c r="AF51" s="88">
        <f t="shared" si="60"/>
        <v>0.10270035613143588</v>
      </c>
      <c r="AG51" s="88">
        <f t="shared" si="60"/>
        <v>9.5554721107744114E-2</v>
      </c>
      <c r="AH51" s="88">
        <f t="shared" si="60"/>
        <v>8.96633191604361E-2</v>
      </c>
      <c r="AI51" s="88">
        <f t="shared" si="60"/>
        <v>0.25017988036131034</v>
      </c>
      <c r="AJ51" s="88">
        <f t="shared" si="60"/>
        <v>1.0487833524432655</v>
      </c>
      <c r="AK51" s="88">
        <f t="shared" si="60"/>
        <v>8.2753331290015358E-2</v>
      </c>
      <c r="AL51" s="88">
        <f t="shared" si="60"/>
        <v>8.258038108802751E-2</v>
      </c>
      <c r="AM51" s="88">
        <f t="shared" si="60"/>
        <v>0.15114334606509364</v>
      </c>
      <c r="AN51" s="88">
        <f t="shared" si="60"/>
        <v>0.19913306349891588</v>
      </c>
      <c r="AO51" s="88">
        <f t="shared" si="60"/>
        <v>0.74636039051505298</v>
      </c>
      <c r="AP51" s="88">
        <f t="shared" si="60"/>
        <v>0.13994743867102608</v>
      </c>
      <c r="AQ51" s="88">
        <f t="shared" si="60"/>
        <v>0.13215336153800819</v>
      </c>
      <c r="AR51" s="88">
        <f t="shared" si="60"/>
        <v>0.19759060763930256</v>
      </c>
      <c r="AS51" s="88">
        <f t="shared" si="60"/>
        <v>0.47697698200751676</v>
      </c>
      <c r="AT51" s="88">
        <f t="shared" si="60"/>
        <v>0.52026700631295564</v>
      </c>
      <c r="AU51" s="88">
        <f t="shared" si="60"/>
        <v>0.14126487044265987</v>
      </c>
      <c r="AV51" s="88">
        <f t="shared" si="60"/>
        <v>0.1343599304582393</v>
      </c>
      <c r="AW51" s="88">
        <f t="shared" si="60"/>
        <v>0.13208093857922637</v>
      </c>
      <c r="AX51" s="88">
        <f t="shared" si="60"/>
        <v>0.11024653437784253</v>
      </c>
      <c r="AY51" s="88">
        <f t="shared" si="60"/>
        <v>0.24537779892187159</v>
      </c>
      <c r="AZ51" s="88">
        <f t="shared" si="60"/>
        <v>1.1768574227596384</v>
      </c>
      <c r="BA51" s="88">
        <f t="shared" si="60"/>
        <v>0.10789060048990015</v>
      </c>
      <c r="BB51" s="88">
        <f t="shared" si="60"/>
        <v>0.13147467641388186</v>
      </c>
      <c r="BC51" s="88">
        <f t="shared" si="60"/>
        <v>7.66396697461212E-2</v>
      </c>
      <c r="BD51" s="88">
        <f t="shared" si="60"/>
        <v>0.308858721501167</v>
      </c>
      <c r="BE51" s="88">
        <f t="shared" si="60"/>
        <v>0.48706618316581068</v>
      </c>
      <c r="BF51" s="88">
        <f t="shared" si="60"/>
        <v>9.7237092394133876E-2</v>
      </c>
      <c r="BG51" s="88">
        <f t="shared" si="60"/>
        <v>0.14421154110202911</v>
      </c>
      <c r="BH51" s="88">
        <f t="shared" si="60"/>
        <v>0.17379185713628331</v>
      </c>
      <c r="BI51" s="88">
        <f t="shared" si="60"/>
        <v>0.16752609198539042</v>
      </c>
      <c r="BJ51" s="88">
        <f t="shared" si="60"/>
        <v>0.10111561790510781</v>
      </c>
      <c r="BK51" s="88">
        <f t="shared" si="60"/>
        <v>0.1573248669020601</v>
      </c>
      <c r="BL51" s="88">
        <f t="shared" si="60"/>
        <v>0.17648504763089268</v>
      </c>
      <c r="BM51" s="88">
        <f t="shared" si="60"/>
        <v>0.14775180775667487</v>
      </c>
      <c r="BN51" s="88">
        <f t="shared" si="60"/>
        <v>0.17172675191037623</v>
      </c>
      <c r="BO51" s="88">
        <f t="shared" si="60"/>
        <v>0.13479812207006958</v>
      </c>
      <c r="BP51" s="88">
        <f t="shared" ref="BP51:EA51" si="61">BP50/BP41</f>
        <v>9.1880338685654761E-2</v>
      </c>
      <c r="BQ51" s="88">
        <f t="shared" si="61"/>
        <v>0.1366589567128253</v>
      </c>
      <c r="BR51" s="88">
        <f t="shared" si="61"/>
        <v>0.19893930310014085</v>
      </c>
      <c r="BS51" s="88">
        <f t="shared" si="61"/>
        <v>0.12397854430167282</v>
      </c>
      <c r="BT51" s="88">
        <f t="shared" si="61"/>
        <v>7.5064811602902709E-2</v>
      </c>
      <c r="BU51" s="88">
        <f t="shared" si="61"/>
        <v>8.4271236216169415E-2</v>
      </c>
      <c r="BV51" s="88">
        <f t="shared" si="61"/>
        <v>7.9112120308636236E-2</v>
      </c>
      <c r="BW51" s="88">
        <f t="shared" si="61"/>
        <v>0.11071089438392395</v>
      </c>
      <c r="BX51" s="88">
        <f t="shared" si="61"/>
        <v>9.9036824214796454E-2</v>
      </c>
      <c r="BY51" s="88">
        <f t="shared" si="61"/>
        <v>0.1003640739139771</v>
      </c>
      <c r="BZ51" s="88">
        <f t="shared" si="61"/>
        <v>0.10026095121112986</v>
      </c>
      <c r="CA51" s="88">
        <f t="shared" si="61"/>
        <v>0.12405064598193863</v>
      </c>
      <c r="CB51" s="88">
        <f t="shared" si="61"/>
        <v>0.12380565284513655</v>
      </c>
      <c r="CC51" s="88">
        <f t="shared" si="61"/>
        <v>0.11987813365946878</v>
      </c>
      <c r="CD51" s="88">
        <f t="shared" si="61"/>
        <v>0.16735229658025491</v>
      </c>
      <c r="CE51" s="88">
        <f t="shared" si="61"/>
        <v>0.16442141246924052</v>
      </c>
      <c r="CF51" s="88">
        <f t="shared" si="61"/>
        <v>0.56812905848940887</v>
      </c>
      <c r="CG51" s="88">
        <f t="shared" si="61"/>
        <v>0.1551290333007615</v>
      </c>
      <c r="CH51" s="88">
        <f t="shared" si="61"/>
        <v>0.30984726228173387</v>
      </c>
      <c r="CI51" s="88">
        <f t="shared" si="61"/>
        <v>0.49886096056584001</v>
      </c>
      <c r="CJ51" s="88">
        <f t="shared" si="61"/>
        <v>0.10056271642916899</v>
      </c>
      <c r="CK51" s="88">
        <f t="shared" si="61"/>
        <v>7.497689987313555E-2</v>
      </c>
      <c r="CL51" s="88">
        <f t="shared" si="61"/>
        <v>7.9572812783845925E-2</v>
      </c>
      <c r="CM51" s="88">
        <f t="shared" si="61"/>
        <v>0.13515704453296529</v>
      </c>
      <c r="CN51" s="88">
        <f t="shared" si="61"/>
        <v>0.12795976415427018</v>
      </c>
      <c r="CO51" s="88">
        <f t="shared" si="61"/>
        <v>0.11051194411384568</v>
      </c>
      <c r="CP51" s="88">
        <f t="shared" si="61"/>
        <v>0.1145885718292987</v>
      </c>
      <c r="CQ51" s="88">
        <f t="shared" si="61"/>
        <v>0.11539859847563083</v>
      </c>
      <c r="CR51" s="88">
        <f t="shared" si="61"/>
        <v>0.3195282316310688</v>
      </c>
      <c r="CS51" s="88">
        <f t="shared" si="61"/>
        <v>0.32016994675617388</v>
      </c>
      <c r="CT51" s="88">
        <f t="shared" si="61"/>
        <v>0.46876764540521254</v>
      </c>
      <c r="CU51" s="88">
        <f t="shared" si="61"/>
        <v>0.8131880444758055</v>
      </c>
      <c r="CV51" s="88">
        <f t="shared" si="61"/>
        <v>0.34893981519114298</v>
      </c>
      <c r="CW51" s="88">
        <f t="shared" si="61"/>
        <v>0.25425564284361118</v>
      </c>
      <c r="CX51" s="88">
        <f t="shared" si="61"/>
        <v>7.3788273599141849E-2</v>
      </c>
      <c r="CY51" s="88">
        <f t="shared" si="61"/>
        <v>8.9313242636345422E-2</v>
      </c>
      <c r="CZ51" s="88">
        <f t="shared" si="61"/>
        <v>8.5170828394170145E-2</v>
      </c>
      <c r="DA51" s="88">
        <f t="shared" si="61"/>
        <v>0.3071593886356152</v>
      </c>
      <c r="DB51" s="88">
        <f t="shared" si="61"/>
        <v>0.76633689672297012</v>
      </c>
      <c r="DC51" s="88">
        <f t="shared" si="61"/>
        <v>8.678653843526303E-2</v>
      </c>
      <c r="DD51" s="88">
        <f t="shared" si="61"/>
        <v>8.4742429017107823E-2</v>
      </c>
      <c r="DE51" s="88">
        <f t="shared" si="61"/>
        <v>8.6792041994642605E-2</v>
      </c>
      <c r="DF51" s="88">
        <f t="shared" si="61"/>
        <v>0.28009325583152833</v>
      </c>
      <c r="DG51" s="88">
        <f t="shared" si="61"/>
        <v>1.0952286730685461</v>
      </c>
      <c r="DH51" s="88">
        <f t="shared" si="61"/>
        <v>8.7431970162507366E-2</v>
      </c>
      <c r="DI51" s="88">
        <f t="shared" si="61"/>
        <v>9.3731435180144693E-2</v>
      </c>
      <c r="DJ51" s="88">
        <f t="shared" si="61"/>
        <v>7.4297663220360022E-2</v>
      </c>
      <c r="DK51" s="88">
        <f t="shared" si="61"/>
        <v>0.29440272334537421</v>
      </c>
      <c r="DL51" s="88">
        <f t="shared" si="61"/>
        <v>0.62270413945525316</v>
      </c>
      <c r="DM51" s="88">
        <f t="shared" si="61"/>
        <v>0.12880407818365436</v>
      </c>
      <c r="DN51" s="88">
        <f t="shared" si="61"/>
        <v>0.12172965539852346</v>
      </c>
      <c r="DO51" s="88">
        <f t="shared" si="61"/>
        <v>0.12300761993113675</v>
      </c>
      <c r="DP51" s="88">
        <f t="shared" si="61"/>
        <v>0.10518974852610792</v>
      </c>
      <c r="DQ51" s="88">
        <f t="shared" si="61"/>
        <v>0.1228695672411582</v>
      </c>
      <c r="DR51" s="88">
        <f t="shared" si="61"/>
        <v>0.13772218823295845</v>
      </c>
      <c r="DS51" s="88">
        <f t="shared" si="61"/>
        <v>0.13882589482081284</v>
      </c>
      <c r="DT51" s="88">
        <f t="shared" si="61"/>
        <v>0.12882231695522167</v>
      </c>
      <c r="DU51" s="88">
        <f t="shared" si="61"/>
        <v>0.29436027353649802</v>
      </c>
      <c r="DV51" s="88">
        <f t="shared" si="61"/>
        <v>0.33880708438443302</v>
      </c>
      <c r="DW51" s="88">
        <f t="shared" si="61"/>
        <v>9.2507776438523079E-2</v>
      </c>
      <c r="DX51" s="88">
        <f t="shared" si="61"/>
        <v>0.10701527592795809</v>
      </c>
      <c r="DY51" s="88">
        <f t="shared" si="61"/>
        <v>9.3370601411718185E-2</v>
      </c>
      <c r="DZ51" s="88">
        <f t="shared" si="61"/>
        <v>0.39331056675484311</v>
      </c>
      <c r="EA51" s="88">
        <f t="shared" si="61"/>
        <v>0.1908409505836528</v>
      </c>
      <c r="EB51" s="88">
        <f t="shared" ref="EB51:GM51" si="62">EB50/EB41</f>
        <v>0.12251644964407238</v>
      </c>
      <c r="EC51" s="88">
        <f t="shared" si="62"/>
        <v>0.1368074664037964</v>
      </c>
      <c r="ED51" s="88">
        <f t="shared" si="62"/>
        <v>0.14095790159403376</v>
      </c>
      <c r="EE51" s="88">
        <f t="shared" si="62"/>
        <v>0.39533186218784766</v>
      </c>
      <c r="EF51" s="88">
        <f t="shared" si="62"/>
        <v>0.14075130803422034</v>
      </c>
      <c r="EG51" s="88">
        <f t="shared" si="62"/>
        <v>0.13577067454325267</v>
      </c>
      <c r="EH51" s="88">
        <f t="shared" si="62"/>
        <v>0.15323544707440873</v>
      </c>
      <c r="EI51" s="88">
        <f t="shared" si="62"/>
        <v>0.15662240499118002</v>
      </c>
      <c r="EJ51" s="88">
        <f t="shared" si="62"/>
        <v>0.39389266983545401</v>
      </c>
      <c r="EK51" s="88">
        <f t="shared" si="62"/>
        <v>0.28362063528351489</v>
      </c>
      <c r="EL51" s="88">
        <f t="shared" si="62"/>
        <v>0.16042213999769667</v>
      </c>
      <c r="EM51" s="88">
        <f t="shared" si="62"/>
        <v>0.15531223993612209</v>
      </c>
      <c r="EN51" s="88">
        <f t="shared" si="62"/>
        <v>0.5052444345731627</v>
      </c>
      <c r="EO51" s="88">
        <f t="shared" si="62"/>
        <v>0.21504652528832835</v>
      </c>
      <c r="EP51" s="88">
        <f t="shared" si="62"/>
        <v>0.18486694965744072</v>
      </c>
      <c r="EQ51" s="88">
        <f t="shared" si="62"/>
        <v>0.17987486053103488</v>
      </c>
      <c r="ER51" s="88">
        <f t="shared" si="62"/>
        <v>0.30519993792325623</v>
      </c>
      <c r="ES51" s="88">
        <f t="shared" si="62"/>
        <v>0.47174867510188645</v>
      </c>
      <c r="ET51" s="88">
        <f t="shared" si="62"/>
        <v>0.15120339053784143</v>
      </c>
      <c r="EU51" s="88">
        <f t="shared" si="62"/>
        <v>0.15485914690858016</v>
      </c>
      <c r="EV51" s="88">
        <f t="shared" si="62"/>
        <v>0.15273362964299206</v>
      </c>
      <c r="EW51" s="88">
        <f t="shared" si="62"/>
        <v>0.41139476795368418</v>
      </c>
      <c r="EX51" s="88">
        <f t="shared" si="62"/>
        <v>0.35358180646982806</v>
      </c>
      <c r="EY51" s="88">
        <f t="shared" si="62"/>
        <v>0.17410816894398398</v>
      </c>
      <c r="EZ51" s="88">
        <f t="shared" si="62"/>
        <v>0.17913493508564313</v>
      </c>
      <c r="FA51" s="88">
        <f t="shared" si="62"/>
        <v>0.17606932405276532</v>
      </c>
      <c r="FB51" s="88">
        <f t="shared" si="62"/>
        <v>0.61604173390561578</v>
      </c>
      <c r="FC51" s="88">
        <f t="shared" si="62"/>
        <v>0.34155190319412282</v>
      </c>
      <c r="FD51" s="88">
        <f t="shared" si="62"/>
        <v>0.16647668285969427</v>
      </c>
      <c r="FE51" s="88">
        <f t="shared" si="62"/>
        <v>0.18127816248367001</v>
      </c>
      <c r="FF51" s="88">
        <f t="shared" si="62"/>
        <v>0.17708635372521819</v>
      </c>
      <c r="FG51" s="88">
        <f t="shared" si="62"/>
        <v>0.76241369792702773</v>
      </c>
      <c r="FH51" s="88">
        <f t="shared" si="62"/>
        <v>0.24771743205299129</v>
      </c>
      <c r="FI51" s="88">
        <f t="shared" si="62"/>
        <v>0.20147011030469694</v>
      </c>
      <c r="FJ51" s="88">
        <f t="shared" si="62"/>
        <v>0.19940656025957904</v>
      </c>
      <c r="FK51" s="88">
        <f t="shared" si="62"/>
        <v>0.19701333442779256</v>
      </c>
      <c r="FL51" s="88">
        <f t="shared" si="62"/>
        <v>0.37088120771791355</v>
      </c>
      <c r="FM51" s="88">
        <f t="shared" si="62"/>
        <v>0.48726276147152847</v>
      </c>
      <c r="FN51" s="88">
        <f t="shared" si="62"/>
        <v>0.16257751484660915</v>
      </c>
      <c r="FO51" s="88">
        <f t="shared" si="62"/>
        <v>0.15929755066093873</v>
      </c>
      <c r="FP51" s="88">
        <f t="shared" si="62"/>
        <v>0.15991344825174311</v>
      </c>
      <c r="FQ51" s="88">
        <f t="shared" si="62"/>
        <v>0.47147157555553965</v>
      </c>
      <c r="FR51" s="88">
        <f t="shared" si="62"/>
        <v>0.36072618205557211</v>
      </c>
      <c r="FS51" s="88">
        <f t="shared" si="62"/>
        <v>0.11056919787708526</v>
      </c>
      <c r="FT51" s="88">
        <f t="shared" si="62"/>
        <v>0.11851362535076598</v>
      </c>
      <c r="FU51" s="88">
        <f t="shared" si="62"/>
        <v>0.37056857182314512</v>
      </c>
      <c r="FV51" s="88">
        <f t="shared" si="62"/>
        <v>0.4055976902661958</v>
      </c>
      <c r="FW51" s="88">
        <f t="shared" si="62"/>
        <v>0.10303316771649144</v>
      </c>
      <c r="FX51" s="88">
        <f t="shared" si="62"/>
        <v>0.10910655749345945</v>
      </c>
      <c r="FY51" s="88">
        <f t="shared" si="62"/>
        <v>0.16726030533171043</v>
      </c>
      <c r="FZ51" s="88">
        <f t="shared" si="62"/>
        <v>0.13988224846290834</v>
      </c>
      <c r="GA51" s="88">
        <f t="shared" si="62"/>
        <v>0.1284467054804462</v>
      </c>
      <c r="GB51" s="88">
        <f t="shared" si="62"/>
        <v>7.308542284269838E-2</v>
      </c>
      <c r="GC51" s="88">
        <f t="shared" si="62"/>
        <v>0.1047144923882579</v>
      </c>
      <c r="GD51" s="88">
        <f t="shared" si="62"/>
        <v>0.1145786813109736</v>
      </c>
      <c r="GE51" s="88">
        <f t="shared" si="62"/>
        <v>8.1349443589343623E-2</v>
      </c>
      <c r="GF51" s="88">
        <f t="shared" si="62"/>
        <v>6.601314343680359E-2</v>
      </c>
      <c r="GG51" s="88">
        <f t="shared" si="62"/>
        <v>6.6518446600444633E-2</v>
      </c>
      <c r="GH51" s="88">
        <f t="shared" si="62"/>
        <v>8.7022072801324027E-2</v>
      </c>
      <c r="GI51" s="88">
        <f t="shared" si="62"/>
        <v>7.5373768436317351E-2</v>
      </c>
      <c r="GJ51" s="88">
        <f t="shared" si="62"/>
        <v>9.4982807581908496E-2</v>
      </c>
      <c r="GK51" s="88">
        <f t="shared" si="62"/>
        <v>9.2128278650322346E-2</v>
      </c>
      <c r="GL51" s="88">
        <f t="shared" si="62"/>
        <v>7.3279865509807474E-2</v>
      </c>
      <c r="GM51" s="88">
        <f t="shared" si="62"/>
        <v>7.7874383535216446E-2</v>
      </c>
      <c r="GN51" s="88">
        <f t="shared" ref="GN51:HA51" si="63">GN50/GN41</f>
        <v>6.6846687812932112E-2</v>
      </c>
      <c r="GO51" s="88">
        <f t="shared" si="63"/>
        <v>0.10017441140842306</v>
      </c>
      <c r="GP51" s="88">
        <f t="shared" si="63"/>
        <v>0.48198641655100483</v>
      </c>
      <c r="GQ51" s="88">
        <f t="shared" si="63"/>
        <v>0.34227527290313858</v>
      </c>
      <c r="GR51" s="88">
        <f t="shared" si="63"/>
        <v>0.24182398502866978</v>
      </c>
      <c r="GS51" s="88">
        <f t="shared" si="63"/>
        <v>0.46562974449221456</v>
      </c>
      <c r="GT51" s="88">
        <f t="shared" si="63"/>
        <v>0.46512725360579305</v>
      </c>
      <c r="GU51" s="88">
        <f t="shared" si="63"/>
        <v>3.4599264545655053E-2</v>
      </c>
      <c r="GV51" s="88">
        <f t="shared" si="63"/>
        <v>4.1523492740151643E-2</v>
      </c>
      <c r="GW51" s="88">
        <f t="shared" si="63"/>
        <v>3.5637936597995232E-2</v>
      </c>
      <c r="GX51" s="88">
        <f t="shared" si="63"/>
        <v>4.3450556599433539E-2</v>
      </c>
      <c r="GY51" s="88">
        <f t="shared" si="63"/>
        <v>4.29797927255295E-2</v>
      </c>
      <c r="GZ51" s="88">
        <f t="shared" si="63"/>
        <v>4.1397954366431101E-2</v>
      </c>
      <c r="HA51" s="88">
        <f t="shared" si="63"/>
        <v>3.6773597689714395E-2</v>
      </c>
    </row>
    <row r="52" spans="1:209" x14ac:dyDescent="0.3">
      <c r="A52" s="94" t="s">
        <v>381</v>
      </c>
      <c r="B52" s="88">
        <f>QUARTILE(B6:B39, 1)</f>
        <v>0.97674418604651159</v>
      </c>
      <c r="C52" s="88">
        <f t="shared" ref="C52:BN52" si="64">QUARTILE(C6:C39, 1)</f>
        <v>1.2987012987012988E-2</v>
      </c>
      <c r="D52" s="88">
        <f t="shared" si="64"/>
        <v>0.39019095078235683</v>
      </c>
      <c r="E52" s="88">
        <f t="shared" si="64"/>
        <v>0.12315374286673381</v>
      </c>
      <c r="F52" s="88">
        <f t="shared" si="64"/>
        <v>5.9788615639679465E-2</v>
      </c>
      <c r="G52" s="88">
        <f t="shared" si="64"/>
        <v>0.10048878665899943</v>
      </c>
      <c r="H52" s="88">
        <f t="shared" si="64"/>
        <v>3.6438923395445133E-2</v>
      </c>
      <c r="I52" s="88">
        <f t="shared" si="64"/>
        <v>0.28377209244839946</v>
      </c>
      <c r="J52" s="88">
        <f t="shared" si="64"/>
        <v>0.54409083951407533</v>
      </c>
      <c r="K52" s="88">
        <f t="shared" si="64"/>
        <v>3.1981981981981981E-2</v>
      </c>
      <c r="L52" s="88">
        <f t="shared" si="64"/>
        <v>6.6917293233082709E-2</v>
      </c>
      <c r="M52" s="88">
        <f t="shared" si="64"/>
        <v>0.2124702380952381</v>
      </c>
      <c r="N52" s="88">
        <f t="shared" si="64"/>
        <v>0.54918831168831161</v>
      </c>
      <c r="O52" s="88">
        <f t="shared" si="64"/>
        <v>0.12903225806451613</v>
      </c>
      <c r="P52" s="88">
        <f t="shared" si="64"/>
        <v>0.69230769230769229</v>
      </c>
      <c r="Q52" s="88">
        <f t="shared" si="64"/>
        <v>4.2892857142857146</v>
      </c>
      <c r="R52" s="88">
        <f t="shared" si="64"/>
        <v>4.6163003663003659</v>
      </c>
      <c r="S52" s="88">
        <f t="shared" si="64"/>
        <v>4.6198717948717949</v>
      </c>
      <c r="T52" s="88">
        <f t="shared" si="64"/>
        <v>0.39498299319727892</v>
      </c>
      <c r="U52" s="88">
        <f t="shared" si="64"/>
        <v>0.16410392364793214</v>
      </c>
      <c r="V52" s="88">
        <f t="shared" si="64"/>
        <v>4.408391714894913</v>
      </c>
      <c r="W52" s="88">
        <f t="shared" si="64"/>
        <v>4.578943262780176</v>
      </c>
      <c r="X52" s="88">
        <f t="shared" si="64"/>
        <v>4.4175000000000004</v>
      </c>
      <c r="Y52" s="88">
        <f t="shared" si="64"/>
        <v>0.63187056737588654</v>
      </c>
      <c r="Z52" s="88">
        <f t="shared" si="64"/>
        <v>0.13741134751773046</v>
      </c>
      <c r="AA52" s="88">
        <f t="shared" si="64"/>
        <v>4.152107797583847</v>
      </c>
      <c r="AB52" s="88">
        <f t="shared" si="64"/>
        <v>4.3627819548872182</v>
      </c>
      <c r="AC52" s="88">
        <f t="shared" si="64"/>
        <v>4.1400000000000006</v>
      </c>
      <c r="AD52" s="88">
        <f t="shared" si="64"/>
        <v>8.282302510716473E-2</v>
      </c>
      <c r="AE52" s="88">
        <f t="shared" si="64"/>
        <v>0.81650521609537996</v>
      </c>
      <c r="AF52" s="88">
        <f t="shared" si="64"/>
        <v>4.2253711201079618</v>
      </c>
      <c r="AG52" s="88">
        <f t="shared" si="64"/>
        <v>4.4682217714672081</v>
      </c>
      <c r="AH52" s="88">
        <f t="shared" si="64"/>
        <v>4.4193089430894315</v>
      </c>
      <c r="AI52" s="88">
        <f t="shared" si="64"/>
        <v>0.80865025595972229</v>
      </c>
      <c r="AJ52" s="88">
        <f t="shared" si="64"/>
        <v>9.6428571428571419E-2</v>
      </c>
      <c r="AK52" s="88">
        <f t="shared" si="64"/>
        <v>4.3076298701298699</v>
      </c>
      <c r="AL52" s="88">
        <f t="shared" si="64"/>
        <v>4.5180722891566267</v>
      </c>
      <c r="AM52" s="88">
        <f t="shared" si="64"/>
        <v>3.8667330201449159</v>
      </c>
      <c r="AN52" s="88">
        <f t="shared" si="64"/>
        <v>0.77083333333333337</v>
      </c>
      <c r="AO52" s="88">
        <f t="shared" si="64"/>
        <v>0.11544011544011548</v>
      </c>
      <c r="AP52" s="88">
        <f t="shared" si="64"/>
        <v>3.777551020408163</v>
      </c>
      <c r="AQ52" s="88">
        <f t="shared" si="64"/>
        <v>3.9186507936507935</v>
      </c>
      <c r="AR52" s="88">
        <f t="shared" si="64"/>
        <v>3.4285714285714284</v>
      </c>
      <c r="AS52" s="88">
        <f t="shared" si="64"/>
        <v>0.38345864661654133</v>
      </c>
      <c r="AT52" s="88">
        <f t="shared" si="64"/>
        <v>0.2980882352941176</v>
      </c>
      <c r="AU52" s="88">
        <f t="shared" si="64"/>
        <v>3.708743842364532</v>
      </c>
      <c r="AV52" s="88">
        <f t="shared" si="64"/>
        <v>3.9464285714285712</v>
      </c>
      <c r="AW52" s="88">
        <f t="shared" si="64"/>
        <v>3.9812500000000002</v>
      </c>
      <c r="AX52" s="88">
        <f t="shared" si="64"/>
        <v>4.0544959128065399</v>
      </c>
      <c r="AY52" s="88">
        <f t="shared" si="64"/>
        <v>0.80765654648956353</v>
      </c>
      <c r="AZ52" s="88">
        <f t="shared" si="64"/>
        <v>7.1146408839779005E-2</v>
      </c>
      <c r="BA52" s="88">
        <f t="shared" si="64"/>
        <v>3.4580269607843137</v>
      </c>
      <c r="BB52" s="88">
        <f t="shared" si="64"/>
        <v>3.2935907046476762</v>
      </c>
      <c r="BC52" s="88">
        <f t="shared" si="64"/>
        <v>4.4730660964651108</v>
      </c>
      <c r="BD52" s="88">
        <f t="shared" si="64"/>
        <v>0.52448630136986307</v>
      </c>
      <c r="BE52" s="88">
        <f t="shared" si="64"/>
        <v>0.27222691515759456</v>
      </c>
      <c r="BF52" s="88">
        <f t="shared" si="64"/>
        <v>3.5576923076923075</v>
      </c>
      <c r="BG52" s="88">
        <f t="shared" si="64"/>
        <v>3.3636363636363638</v>
      </c>
      <c r="BH52" s="88">
        <f t="shared" si="64"/>
        <v>2.9875930521091814</v>
      </c>
      <c r="BI52" s="88">
        <f t="shared" si="64"/>
        <v>3.7424655908875177</v>
      </c>
      <c r="BJ52" s="88">
        <f t="shared" si="64"/>
        <v>4.1012899896800823</v>
      </c>
      <c r="BK52" s="88">
        <f t="shared" si="64"/>
        <v>3.2684684684684684</v>
      </c>
      <c r="BL52" s="88">
        <f t="shared" si="64"/>
        <v>3.0739371534195934</v>
      </c>
      <c r="BM52" s="88">
        <f t="shared" si="64"/>
        <v>3.661127794560731</v>
      </c>
      <c r="BN52" s="88">
        <f t="shared" si="64"/>
        <v>3.5632054176072234</v>
      </c>
      <c r="BO52" s="88">
        <f t="shared" ref="BO52:DZ52" si="65">QUARTILE(BO6:BO39, 1)</f>
        <v>3.8693548387096772</v>
      </c>
      <c r="BP52" s="88">
        <f t="shared" si="65"/>
        <v>3.96875</v>
      </c>
      <c r="BQ52" s="88">
        <f t="shared" si="65"/>
        <v>3.6208916000761038</v>
      </c>
      <c r="BR52" s="88">
        <f t="shared" si="65"/>
        <v>3.0991735537190084</v>
      </c>
      <c r="BS52" s="88">
        <f t="shared" si="65"/>
        <v>3.4166666666666665</v>
      </c>
      <c r="BT52" s="88">
        <f t="shared" si="65"/>
        <v>3.7161599756382278</v>
      </c>
      <c r="BU52" s="88">
        <f t="shared" si="65"/>
        <v>3.6570714359344398</v>
      </c>
      <c r="BV52" s="88">
        <f t="shared" si="65"/>
        <v>4.2352265372168283</v>
      </c>
      <c r="BW52" s="88">
        <f t="shared" si="65"/>
        <v>3.5714285714285716</v>
      </c>
      <c r="BX52" s="88">
        <f t="shared" si="65"/>
        <v>3.5805335968379444</v>
      </c>
      <c r="BY52" s="88">
        <f t="shared" si="65"/>
        <v>3.5605750487329435</v>
      </c>
      <c r="BZ52" s="88">
        <f t="shared" si="65"/>
        <v>3.6153361574699634</v>
      </c>
      <c r="CA52" s="88">
        <f t="shared" si="65"/>
        <v>3.7438423645320196</v>
      </c>
      <c r="CB52" s="88">
        <f t="shared" si="65"/>
        <v>3.6358381502890174</v>
      </c>
      <c r="CC52" s="88">
        <f t="shared" si="65"/>
        <v>3.6133333333333333</v>
      </c>
      <c r="CD52" s="88">
        <f t="shared" si="65"/>
        <v>3.1053639846743293</v>
      </c>
      <c r="CE52" s="88">
        <f t="shared" si="65"/>
        <v>3.0732142857142857</v>
      </c>
      <c r="CF52" s="88">
        <f t="shared" si="65"/>
        <v>0.12056113902847571</v>
      </c>
      <c r="CG52" s="88">
        <f t="shared" si="65"/>
        <v>0.53929663608562683</v>
      </c>
      <c r="CH52" s="88">
        <f t="shared" si="65"/>
        <v>0.1553030303030303</v>
      </c>
      <c r="CI52" s="88">
        <f t="shared" si="65"/>
        <v>4.1873449131513654E-2</v>
      </c>
      <c r="CJ52" s="88">
        <f t="shared" si="65"/>
        <v>3.5528662420382164</v>
      </c>
      <c r="CK52" s="88">
        <f t="shared" si="65"/>
        <v>4.4242424242424239</v>
      </c>
      <c r="CL52" s="88">
        <f t="shared" si="65"/>
        <v>4.4565217391304346</v>
      </c>
      <c r="CM52" s="88">
        <f t="shared" si="65"/>
        <v>3.3236183719193431</v>
      </c>
      <c r="CN52" s="88">
        <f t="shared" si="65"/>
        <v>3.5573817318889942</v>
      </c>
      <c r="CO52" s="88">
        <f t="shared" si="65"/>
        <v>4.6879432624113475</v>
      </c>
      <c r="CP52" s="88">
        <f t="shared" si="65"/>
        <v>4.4337979094076658</v>
      </c>
      <c r="CQ52" s="88">
        <f t="shared" si="65"/>
        <v>4.181034482758621</v>
      </c>
      <c r="CR52" s="88">
        <f t="shared" si="65"/>
        <v>0.41866541973814497</v>
      </c>
      <c r="CS52" s="88">
        <f t="shared" si="65"/>
        <v>0.41823770491803275</v>
      </c>
      <c r="CT52" s="88">
        <f t="shared" si="65"/>
        <v>0.17067756524625532</v>
      </c>
      <c r="CU52" s="88">
        <f t="shared" si="65"/>
        <v>1.6352648418059012E-2</v>
      </c>
      <c r="CV52" s="88">
        <f t="shared" si="65"/>
        <v>0.21466705423539956</v>
      </c>
      <c r="CW52" s="88">
        <f t="shared" si="65"/>
        <v>0.35112614994184199</v>
      </c>
      <c r="CX52" s="88">
        <f t="shared" si="65"/>
        <v>4.3461538461538458</v>
      </c>
      <c r="CY52" s="88">
        <f t="shared" si="65"/>
        <v>4.2135922330097086</v>
      </c>
      <c r="CZ52" s="88">
        <f t="shared" si="65"/>
        <v>3.9121019108280253</v>
      </c>
      <c r="DA52" s="88">
        <f t="shared" si="65"/>
        <v>0.63352523272905437</v>
      </c>
      <c r="DB52" s="88">
        <f t="shared" si="65"/>
        <v>0.12836243511090137</v>
      </c>
      <c r="DC52" s="88">
        <f t="shared" si="65"/>
        <v>3.9662921348314608</v>
      </c>
      <c r="DD52" s="88">
        <f t="shared" si="65"/>
        <v>4.3473303670745276</v>
      </c>
      <c r="DE52" s="88">
        <f t="shared" si="65"/>
        <v>4.3420245398773005</v>
      </c>
      <c r="DF52" s="88">
        <f t="shared" si="65"/>
        <v>0.75714285714285712</v>
      </c>
      <c r="DG52" s="88">
        <f t="shared" si="65"/>
        <v>7.407407407407407E-2</v>
      </c>
      <c r="DH52" s="88">
        <f t="shared" si="65"/>
        <v>4.3271604938271606</v>
      </c>
      <c r="DI52" s="88">
        <f t="shared" si="65"/>
        <v>4.4006442807244124</v>
      </c>
      <c r="DJ52" s="88">
        <f t="shared" si="65"/>
        <v>4.4166244725738393</v>
      </c>
      <c r="DK52" s="88">
        <f t="shared" si="65"/>
        <v>0.52777777777777779</v>
      </c>
      <c r="DL52" s="88">
        <f t="shared" si="65"/>
        <v>0.16925415264357829</v>
      </c>
      <c r="DM52" s="88">
        <f t="shared" si="65"/>
        <v>3.8421052631578947</v>
      </c>
      <c r="DN52" s="88">
        <f t="shared" si="65"/>
        <v>4</v>
      </c>
      <c r="DO52" s="88">
        <f t="shared" si="65"/>
        <v>4</v>
      </c>
      <c r="DP52" s="88">
        <f t="shared" si="65"/>
        <v>3.3536585365853657</v>
      </c>
      <c r="DQ52" s="88">
        <f t="shared" si="65"/>
        <v>3.225609756097561</v>
      </c>
      <c r="DR52" s="88">
        <f t="shared" si="65"/>
        <v>3.5661764705882355</v>
      </c>
      <c r="DS52" s="88">
        <f t="shared" si="65"/>
        <v>3.5009696186166774</v>
      </c>
      <c r="DT52" s="88">
        <f t="shared" si="65"/>
        <v>3.8148793565683645</v>
      </c>
      <c r="DU52" s="88">
        <f t="shared" si="65"/>
        <v>0.38461538461538464</v>
      </c>
      <c r="DV52" s="88">
        <f t="shared" si="65"/>
        <v>0.36</v>
      </c>
      <c r="DW52" s="88">
        <f t="shared" si="65"/>
        <v>3.8799880881477069</v>
      </c>
      <c r="DX52" s="88">
        <f t="shared" si="65"/>
        <v>3.9346975240364164</v>
      </c>
      <c r="DY52" s="88">
        <f t="shared" si="65"/>
        <v>3.989795918367347</v>
      </c>
      <c r="DZ52" s="88">
        <f t="shared" si="65"/>
        <v>0.24637681159420291</v>
      </c>
      <c r="EA52" s="88">
        <f t="shared" ref="EA52:GL52" si="66">QUARTILE(EA6:EA39, 1)</f>
        <v>0.60909090909090913</v>
      </c>
      <c r="EB52" s="88">
        <f t="shared" si="66"/>
        <v>3.6129255537325675</v>
      </c>
      <c r="EC52" s="88">
        <f t="shared" si="66"/>
        <v>3.5000842318059298</v>
      </c>
      <c r="ED52" s="88">
        <f t="shared" si="66"/>
        <v>3.5642468944099379</v>
      </c>
      <c r="EE52" s="88">
        <f t="shared" si="66"/>
        <v>0.20657276995305165</v>
      </c>
      <c r="EF52" s="88">
        <f t="shared" si="66"/>
        <v>0.66666666666666674</v>
      </c>
      <c r="EG52" s="88">
        <f t="shared" si="66"/>
        <v>3.4759792863002463</v>
      </c>
      <c r="EH52" s="88">
        <f t="shared" si="66"/>
        <v>3.3598602484472049</v>
      </c>
      <c r="EI52" s="88">
        <f t="shared" si="66"/>
        <v>3.4736024844720497</v>
      </c>
      <c r="EJ52" s="88">
        <f t="shared" si="66"/>
        <v>0.29813664596273293</v>
      </c>
      <c r="EK52" s="88">
        <f t="shared" si="66"/>
        <v>0.47619047619047616</v>
      </c>
      <c r="EL52" s="88">
        <f t="shared" si="66"/>
        <v>3.5972636815920396</v>
      </c>
      <c r="EM52" s="88">
        <f t="shared" si="66"/>
        <v>3.6251243781094526</v>
      </c>
      <c r="EN52" s="88">
        <f t="shared" si="66"/>
        <v>0.18032786885245902</v>
      </c>
      <c r="EO52" s="88">
        <f t="shared" si="66"/>
        <v>0.61904761904761907</v>
      </c>
      <c r="EP52" s="88">
        <f t="shared" si="66"/>
        <v>3.4959426968543381</v>
      </c>
      <c r="EQ52" s="88">
        <f t="shared" si="66"/>
        <v>3.553150912106136</v>
      </c>
      <c r="ER52" s="88">
        <f t="shared" si="66"/>
        <v>0.51540680024286578</v>
      </c>
      <c r="ES52" s="88">
        <f t="shared" si="66"/>
        <v>0.26226635514018692</v>
      </c>
      <c r="ET52" s="88">
        <f t="shared" si="66"/>
        <v>3.5652173913043477</v>
      </c>
      <c r="EU52" s="88">
        <f t="shared" si="66"/>
        <v>3.6451612903225805</v>
      </c>
      <c r="EV52" s="88">
        <f t="shared" si="66"/>
        <v>3.693548387096774</v>
      </c>
      <c r="EW52" s="88">
        <f t="shared" si="66"/>
        <v>0.38571428571428568</v>
      </c>
      <c r="EX52" s="88">
        <f t="shared" si="66"/>
        <v>0.38147522522522526</v>
      </c>
      <c r="EY52" s="88">
        <f t="shared" si="66"/>
        <v>3.435483870967742</v>
      </c>
      <c r="EZ52" s="88">
        <f t="shared" si="66"/>
        <v>3.403225806451613</v>
      </c>
      <c r="FA52" s="88">
        <f t="shared" si="66"/>
        <v>3.4838709677419355</v>
      </c>
      <c r="FB52" s="88">
        <f t="shared" si="66"/>
        <v>0.23731129619989588</v>
      </c>
      <c r="FC52" s="88">
        <f t="shared" si="66"/>
        <v>0.54404205607476641</v>
      </c>
      <c r="FD52" s="88">
        <f t="shared" si="66"/>
        <v>3.4216867469879517</v>
      </c>
      <c r="FE52" s="88">
        <f t="shared" si="66"/>
        <v>3.5135135135135136</v>
      </c>
      <c r="FF52" s="88">
        <f t="shared" si="66"/>
        <v>3.4324324324324325</v>
      </c>
      <c r="FG52" s="88">
        <f t="shared" si="66"/>
        <v>0.16279069767441862</v>
      </c>
      <c r="FH52" s="88">
        <f t="shared" si="66"/>
        <v>0.75</v>
      </c>
      <c r="FI52" s="88">
        <f t="shared" si="66"/>
        <v>3.2105263157894739</v>
      </c>
      <c r="FJ52" s="88">
        <f t="shared" si="66"/>
        <v>3.3695652173913042</v>
      </c>
      <c r="FK52" s="88">
        <f t="shared" si="66"/>
        <v>3.3157894736842106</v>
      </c>
      <c r="FL52" s="88">
        <f t="shared" si="66"/>
        <v>0.41935483870967744</v>
      </c>
      <c r="FM52" s="88">
        <f t="shared" si="66"/>
        <v>0.24031007751937983</v>
      </c>
      <c r="FN52" s="88">
        <f t="shared" si="66"/>
        <v>3.4285714285714284</v>
      </c>
      <c r="FO52" s="88">
        <f t="shared" si="66"/>
        <v>3.6597938144329896</v>
      </c>
      <c r="FP52" s="88">
        <f t="shared" si="66"/>
        <v>3.606060606060606</v>
      </c>
      <c r="FQ52" s="88">
        <f t="shared" si="66"/>
        <v>0.3214285714285714</v>
      </c>
      <c r="FR52" s="88">
        <f t="shared" si="66"/>
        <v>0.40510154738878146</v>
      </c>
      <c r="FS52" s="88">
        <f t="shared" si="66"/>
        <v>3.9772727272727271</v>
      </c>
      <c r="FT52" s="88">
        <f t="shared" si="66"/>
        <v>4.0169491525423728</v>
      </c>
      <c r="FU52" s="88">
        <f t="shared" si="66"/>
        <v>0.42120424365910208</v>
      </c>
      <c r="FV52" s="88">
        <f t="shared" si="66"/>
        <v>0.3522779567418316</v>
      </c>
      <c r="FW52" s="88">
        <f t="shared" si="66"/>
        <v>4.0163934426229506</v>
      </c>
      <c r="FX52" s="88">
        <f t="shared" si="66"/>
        <v>4.0348837209302326</v>
      </c>
      <c r="FY52" s="88">
        <f t="shared" si="66"/>
        <v>3.2901960784313729</v>
      </c>
      <c r="FZ52" s="88">
        <f t="shared" si="66"/>
        <v>3.5809402501157943</v>
      </c>
      <c r="GA52" s="88">
        <f t="shared" si="66"/>
        <v>3.4949201741654572</v>
      </c>
      <c r="GB52" s="88">
        <f t="shared" si="66"/>
        <v>4.5794508431557288</v>
      </c>
      <c r="GC52" s="88">
        <f t="shared" si="66"/>
        <v>4.0217391304347831</v>
      </c>
      <c r="GD52" s="88">
        <f t="shared" si="66"/>
        <v>4.2226720647773277</v>
      </c>
      <c r="GE52" s="88">
        <f t="shared" si="66"/>
        <v>4.4713242497105705</v>
      </c>
      <c r="GF52" s="88">
        <f t="shared" si="66"/>
        <v>4.429404023312653</v>
      </c>
      <c r="GG52" s="88">
        <f t="shared" si="66"/>
        <v>4.4714001017639085</v>
      </c>
      <c r="GH52" s="88">
        <f t="shared" si="66"/>
        <v>3.9283950617283949</v>
      </c>
      <c r="GI52" s="88">
        <f t="shared" si="66"/>
        <v>4.4374286751737735</v>
      </c>
      <c r="GJ52" s="88">
        <f t="shared" si="66"/>
        <v>4.5167378917378915</v>
      </c>
      <c r="GK52" s="88">
        <f t="shared" si="66"/>
        <v>4.5264681555004138</v>
      </c>
      <c r="GL52" s="88">
        <f t="shared" si="66"/>
        <v>4.4192307692307695</v>
      </c>
      <c r="GM52" s="88">
        <f t="shared" ref="GM52:HA52" si="67">QUARTILE(GM6:GM39, 1)</f>
        <v>3.7993182027984016</v>
      </c>
      <c r="GN52" s="88">
        <f t="shared" si="67"/>
        <v>4.1982035485980722</v>
      </c>
      <c r="GO52" s="88">
        <f t="shared" si="67"/>
        <v>3.9251066098081022</v>
      </c>
      <c r="GP52" s="88">
        <f t="shared" si="67"/>
        <v>8.673913043478261E-2</v>
      </c>
      <c r="GQ52" s="88">
        <f t="shared" si="67"/>
        <v>0.19959016393442625</v>
      </c>
      <c r="GR52" s="88">
        <f t="shared" si="67"/>
        <v>0.2365904365904366</v>
      </c>
      <c r="GS52" s="88">
        <f t="shared" si="67"/>
        <v>6.6551476820760264E-2</v>
      </c>
      <c r="GT52" s="88">
        <f t="shared" si="67"/>
        <v>0.15652860652860653</v>
      </c>
      <c r="GU52" s="88">
        <f t="shared" si="67"/>
        <v>4.7</v>
      </c>
      <c r="GV52" s="88">
        <f t="shared" si="67"/>
        <v>4.5250767656090067</v>
      </c>
      <c r="GW52" s="88">
        <f t="shared" si="67"/>
        <v>4.5</v>
      </c>
      <c r="GX52" s="88">
        <f t="shared" si="67"/>
        <v>4.9302325581395348</v>
      </c>
      <c r="GY52" s="88">
        <f t="shared" si="67"/>
        <v>5.0086956521739134</v>
      </c>
      <c r="GZ52" s="88">
        <f t="shared" si="67"/>
        <v>5.0309278350515463</v>
      </c>
      <c r="HA52" s="88">
        <f t="shared" si="67"/>
        <v>4.848465868606306</v>
      </c>
    </row>
    <row r="53" spans="1:209" x14ac:dyDescent="0.3">
      <c r="A53" s="94" t="s">
        <v>382</v>
      </c>
      <c r="B53" s="88">
        <f>QUARTILE(B6:B39,3)</f>
        <v>0.98701298701298701</v>
      </c>
      <c r="C53" s="88">
        <f t="shared" ref="C53:BN53" si="68">QUARTILE(C6:C39,3)</f>
        <v>2.3255813953488372E-2</v>
      </c>
      <c r="D53" s="88">
        <f t="shared" si="68"/>
        <v>0.48795093795093791</v>
      </c>
      <c r="E53" s="88">
        <f t="shared" si="68"/>
        <v>0.24662162162162163</v>
      </c>
      <c r="F53" s="88">
        <f t="shared" si="68"/>
        <v>8.9980674396907906E-2</v>
      </c>
      <c r="G53" s="88">
        <f t="shared" si="68"/>
        <v>0.22713961010577849</v>
      </c>
      <c r="H53" s="88">
        <f t="shared" si="68"/>
        <v>0.16336270190895741</v>
      </c>
      <c r="I53" s="88">
        <f t="shared" si="68"/>
        <v>0.45590916048592456</v>
      </c>
      <c r="J53" s="88">
        <f t="shared" si="68"/>
        <v>0.71622790755160048</v>
      </c>
      <c r="K53" s="88">
        <f t="shared" si="68"/>
        <v>5.5180180180180179E-2</v>
      </c>
      <c r="L53" s="88">
        <f t="shared" si="68"/>
        <v>0.11363169428845364</v>
      </c>
      <c r="M53" s="88">
        <f t="shared" si="68"/>
        <v>0.29100420789264186</v>
      </c>
      <c r="N53" s="88">
        <f t="shared" si="68"/>
        <v>0.66745738113732056</v>
      </c>
      <c r="O53" s="88">
        <f t="shared" si="68"/>
        <v>0.30769230769230771</v>
      </c>
      <c r="P53" s="88">
        <f t="shared" si="68"/>
        <v>0.87096774193548387</v>
      </c>
      <c r="Q53" s="88">
        <f t="shared" si="68"/>
        <v>4.6980769230769237</v>
      </c>
      <c r="R53" s="88">
        <f t="shared" si="68"/>
        <v>5.1097222222222225</v>
      </c>
      <c r="S53" s="88">
        <f t="shared" si="68"/>
        <v>5.1137499999999996</v>
      </c>
      <c r="T53" s="88">
        <f t="shared" si="68"/>
        <v>0.83589607635206786</v>
      </c>
      <c r="U53" s="88">
        <f t="shared" si="68"/>
        <v>0.60501700680272108</v>
      </c>
      <c r="V53" s="88">
        <f t="shared" si="68"/>
        <v>4.7379710144927536</v>
      </c>
      <c r="W53" s="88">
        <f t="shared" si="68"/>
        <v>4.9927536231884062</v>
      </c>
      <c r="X53" s="88">
        <f t="shared" si="68"/>
        <v>4.9074279379157426</v>
      </c>
      <c r="Y53" s="88">
        <f t="shared" si="68"/>
        <v>0.86258865248226957</v>
      </c>
      <c r="Z53" s="88">
        <f t="shared" si="68"/>
        <v>0.36812943262411346</v>
      </c>
      <c r="AA53" s="88">
        <f t="shared" si="68"/>
        <v>4.5477310005467473</v>
      </c>
      <c r="AB53" s="88">
        <f t="shared" si="68"/>
        <v>4.8861111111111111</v>
      </c>
      <c r="AC53" s="88">
        <f t="shared" si="68"/>
        <v>4.7944647606382977</v>
      </c>
      <c r="AD53" s="88">
        <f t="shared" si="68"/>
        <v>0.18349478390461998</v>
      </c>
      <c r="AE53" s="88">
        <f t="shared" si="68"/>
        <v>0.91717697489283534</v>
      </c>
      <c r="AF53" s="88">
        <f t="shared" si="68"/>
        <v>4.5825508607198753</v>
      </c>
      <c r="AG53" s="88">
        <f t="shared" si="68"/>
        <v>4.9576009777674308</v>
      </c>
      <c r="AH53" s="88">
        <f t="shared" si="68"/>
        <v>4.8616619554193736</v>
      </c>
      <c r="AI53" s="88">
        <f t="shared" si="68"/>
        <v>0.90346225826575166</v>
      </c>
      <c r="AJ53" s="88">
        <f t="shared" si="68"/>
        <v>0.19134974404027771</v>
      </c>
      <c r="AK53" s="88">
        <f t="shared" si="68"/>
        <v>4.5816784869976361</v>
      </c>
      <c r="AL53" s="88">
        <f t="shared" si="68"/>
        <v>4.8382978723404255</v>
      </c>
      <c r="AM53" s="88">
        <f t="shared" si="68"/>
        <v>4.4811753328023665</v>
      </c>
      <c r="AN53" s="88">
        <f t="shared" si="68"/>
        <v>0.88455988455988455</v>
      </c>
      <c r="AO53" s="88">
        <f t="shared" si="68"/>
        <v>0.22916666666666666</v>
      </c>
      <c r="AP53" s="88">
        <f t="shared" si="68"/>
        <v>4.3241379310344827</v>
      </c>
      <c r="AQ53" s="88">
        <f t="shared" si="68"/>
        <v>4.6144859813084107</v>
      </c>
      <c r="AR53" s="88">
        <f t="shared" si="68"/>
        <v>4.069719626168224</v>
      </c>
      <c r="AS53" s="88">
        <f t="shared" si="68"/>
        <v>0.70248868778280549</v>
      </c>
      <c r="AT53" s="88">
        <f t="shared" si="68"/>
        <v>0.61654135338345861</v>
      </c>
      <c r="AU53" s="88">
        <f t="shared" si="68"/>
        <v>4.2874999999999996</v>
      </c>
      <c r="AV53" s="88">
        <f t="shared" si="68"/>
        <v>4.4692118226600988</v>
      </c>
      <c r="AW53" s="88">
        <f t="shared" si="68"/>
        <v>4.4698275862068968</v>
      </c>
      <c r="AX53" s="88">
        <f t="shared" si="68"/>
        <v>4.4592592592592597</v>
      </c>
      <c r="AY53" s="88">
        <f t="shared" si="68"/>
        <v>0.92931277483369035</v>
      </c>
      <c r="AZ53" s="88">
        <f t="shared" si="68"/>
        <v>0.19234345351043647</v>
      </c>
      <c r="BA53" s="88">
        <f t="shared" si="68"/>
        <v>3.9751076555023923</v>
      </c>
      <c r="BB53" s="88">
        <f t="shared" si="68"/>
        <v>3.9341185130658816</v>
      </c>
      <c r="BC53" s="88">
        <f t="shared" si="68"/>
        <v>4.86698275862069</v>
      </c>
      <c r="BD53" s="88">
        <f t="shared" si="68"/>
        <v>0.72777308484240544</v>
      </c>
      <c r="BE53" s="88">
        <f t="shared" si="68"/>
        <v>0.47551369863013693</v>
      </c>
      <c r="BF53" s="88">
        <f t="shared" si="68"/>
        <v>3.8163265306122449</v>
      </c>
      <c r="BG53" s="88">
        <f t="shared" si="68"/>
        <v>3.7674418604651163</v>
      </c>
      <c r="BH53" s="88">
        <f t="shared" si="68"/>
        <v>3.5116279069767442</v>
      </c>
      <c r="BI53" s="88">
        <f t="shared" si="68"/>
        <v>4.4932404891304349</v>
      </c>
      <c r="BJ53" s="88">
        <f t="shared" si="68"/>
        <v>4.7965327462850853</v>
      </c>
      <c r="BK53" s="88">
        <f t="shared" si="68"/>
        <v>4.2314814814814818</v>
      </c>
      <c r="BL53" s="88">
        <f t="shared" si="68"/>
        <v>4.0046511627906973</v>
      </c>
      <c r="BM53" s="88">
        <f t="shared" si="68"/>
        <v>4.5714696301973561</v>
      </c>
      <c r="BN53" s="88">
        <f t="shared" si="68"/>
        <v>4.5789473684210522</v>
      </c>
      <c r="BO53" s="88">
        <f t="shared" ref="BO53:DZ53" si="69">QUARTILE(BO6:BO39,3)</f>
        <v>4.6143277723258098</v>
      </c>
      <c r="BP53" s="88">
        <f t="shared" si="69"/>
        <v>4.4526315789473685</v>
      </c>
      <c r="BQ53" s="88">
        <f t="shared" si="69"/>
        <v>4.4153053977272725</v>
      </c>
      <c r="BR53" s="88">
        <f t="shared" si="69"/>
        <v>3.9384615384615387</v>
      </c>
      <c r="BS53" s="88">
        <f t="shared" si="69"/>
        <v>4.0448979591836736</v>
      </c>
      <c r="BT53" s="88">
        <f t="shared" si="69"/>
        <v>4.1083437110834371</v>
      </c>
      <c r="BU53" s="88">
        <f t="shared" si="69"/>
        <v>4.0698780850431158</v>
      </c>
      <c r="BV53" s="88">
        <f t="shared" si="69"/>
        <v>4.6032890704156992</v>
      </c>
      <c r="BW53" s="88">
        <f t="shared" si="69"/>
        <v>4.2340425531914896</v>
      </c>
      <c r="BX53" s="88">
        <f t="shared" si="69"/>
        <v>4.1868089340999557</v>
      </c>
      <c r="BY53" s="88">
        <f t="shared" si="69"/>
        <v>4.1082651603687825</v>
      </c>
      <c r="BZ53" s="88">
        <f t="shared" si="69"/>
        <v>4.2123460246360587</v>
      </c>
      <c r="CA53" s="88">
        <f t="shared" si="69"/>
        <v>4.3095238095238093</v>
      </c>
      <c r="CB53" s="88">
        <f t="shared" si="69"/>
        <v>4.2626984126984127</v>
      </c>
      <c r="CC53" s="88">
        <f t="shared" si="69"/>
        <v>4.1428571428571432</v>
      </c>
      <c r="CD53" s="88">
        <f t="shared" si="69"/>
        <v>3.7175958597976946</v>
      </c>
      <c r="CE53" s="88">
        <f t="shared" si="69"/>
        <v>3.6565823327615781</v>
      </c>
      <c r="CF53" s="88">
        <f t="shared" si="69"/>
        <v>0.19814814814814813</v>
      </c>
      <c r="CG53" s="88">
        <f t="shared" si="69"/>
        <v>0.62515703517587939</v>
      </c>
      <c r="CH53" s="88">
        <f t="shared" si="69"/>
        <v>0.2132994282675176</v>
      </c>
      <c r="CI53" s="88">
        <f t="shared" si="69"/>
        <v>8.1389239176124423E-2</v>
      </c>
      <c r="CJ53" s="88">
        <f t="shared" si="69"/>
        <v>4.0029368575624078</v>
      </c>
      <c r="CK53" s="88">
        <f t="shared" si="69"/>
        <v>4.8355704697986575</v>
      </c>
      <c r="CL53" s="88">
        <f t="shared" si="69"/>
        <v>4.872053872053872</v>
      </c>
      <c r="CM53" s="88">
        <f t="shared" si="69"/>
        <v>4.1122167013131872</v>
      </c>
      <c r="CN53" s="88">
        <f t="shared" si="69"/>
        <v>4.2044824981113065</v>
      </c>
      <c r="CO53" s="88">
        <f t="shared" si="69"/>
        <v>5.2897196261682247</v>
      </c>
      <c r="CP53" s="88">
        <f t="shared" si="69"/>
        <v>5.0784729586426298</v>
      </c>
      <c r="CQ53" s="88">
        <f t="shared" si="69"/>
        <v>4.9152542372881358</v>
      </c>
      <c r="CR53" s="88">
        <f t="shared" si="69"/>
        <v>0.58186887242666885</v>
      </c>
      <c r="CS53" s="88">
        <f t="shared" si="69"/>
        <v>0.58133458026185503</v>
      </c>
      <c r="CT53" s="88">
        <f t="shared" si="69"/>
        <v>0.30590800951625696</v>
      </c>
      <c r="CU53" s="88">
        <f t="shared" si="69"/>
        <v>3.7414965986394558E-2</v>
      </c>
      <c r="CV53" s="88">
        <f t="shared" si="69"/>
        <v>0.31930501930501931</v>
      </c>
      <c r="CW53" s="88">
        <f t="shared" si="69"/>
        <v>0.53711309225683657</v>
      </c>
      <c r="CX53" s="88">
        <f t="shared" si="69"/>
        <v>4.8139534883720927</v>
      </c>
      <c r="CY53" s="88">
        <f t="shared" si="69"/>
        <v>4.6792287467134095</v>
      </c>
      <c r="CZ53" s="88">
        <f t="shared" si="69"/>
        <v>4.2340425531914896</v>
      </c>
      <c r="DA53" s="88">
        <f t="shared" si="69"/>
        <v>0.8716375648890986</v>
      </c>
      <c r="DB53" s="88">
        <f t="shared" si="69"/>
        <v>0.36647476727094563</v>
      </c>
      <c r="DC53" s="88">
        <f t="shared" si="69"/>
        <v>4.419711538461538</v>
      </c>
      <c r="DD53" s="88">
        <f t="shared" si="69"/>
        <v>4.7712028824833705</v>
      </c>
      <c r="DE53" s="88">
        <f t="shared" si="69"/>
        <v>4.7854166666666664</v>
      </c>
      <c r="DF53" s="88">
        <f t="shared" si="69"/>
        <v>0.92592592592592593</v>
      </c>
      <c r="DG53" s="88">
        <f t="shared" si="69"/>
        <v>0.24285714285714288</v>
      </c>
      <c r="DH53" s="88">
        <f t="shared" si="69"/>
        <v>4.8021390374331547</v>
      </c>
      <c r="DI53" s="88">
        <f t="shared" si="69"/>
        <v>4.794690603514133</v>
      </c>
      <c r="DJ53" s="88">
        <f t="shared" si="69"/>
        <v>4.7981283422459891</v>
      </c>
      <c r="DK53" s="88">
        <f t="shared" si="69"/>
        <v>0.83074584735642176</v>
      </c>
      <c r="DL53" s="88">
        <f t="shared" si="69"/>
        <v>0.47222222222222221</v>
      </c>
      <c r="DM53" s="88">
        <f t="shared" si="69"/>
        <v>4.5757575757575761</v>
      </c>
      <c r="DN53" s="88">
        <f t="shared" si="69"/>
        <v>4.833333333333333</v>
      </c>
      <c r="DO53" s="88">
        <f t="shared" si="69"/>
        <v>4.8</v>
      </c>
      <c r="DP53" s="88">
        <f t="shared" si="69"/>
        <v>4.0279720279720284</v>
      </c>
      <c r="DQ53" s="88">
        <f t="shared" si="69"/>
        <v>3.90625</v>
      </c>
      <c r="DR53" s="88">
        <f t="shared" si="69"/>
        <v>4.2187931034482755</v>
      </c>
      <c r="DS53" s="88">
        <f t="shared" si="69"/>
        <v>4.2281250000000004</v>
      </c>
      <c r="DT53" s="88">
        <f t="shared" si="69"/>
        <v>4.3457357859531776</v>
      </c>
      <c r="DU53" s="88">
        <f t="shared" si="69"/>
        <v>0.64</v>
      </c>
      <c r="DV53" s="88">
        <f t="shared" si="69"/>
        <v>0.61538461538461542</v>
      </c>
      <c r="DW53" s="88">
        <f t="shared" si="69"/>
        <v>4.5208465832803331</v>
      </c>
      <c r="DX53" s="88">
        <f t="shared" si="69"/>
        <v>4.4985594929415154</v>
      </c>
      <c r="DY53" s="88">
        <f t="shared" si="69"/>
        <v>4.4285714285714288</v>
      </c>
      <c r="DZ53" s="88">
        <f t="shared" si="69"/>
        <v>0.39090909090909093</v>
      </c>
      <c r="EA53" s="88">
        <f t="shared" ref="EA53:GL53" si="70">QUARTILE(EA6:EA39,3)</f>
        <v>0.75362318840579712</v>
      </c>
      <c r="EB53" s="88">
        <f t="shared" si="70"/>
        <v>4.3108766233766236</v>
      </c>
      <c r="EC53" s="88">
        <f t="shared" si="70"/>
        <v>4.2193181818181813</v>
      </c>
      <c r="ED53" s="88">
        <f t="shared" si="70"/>
        <v>4.3074675324675322</v>
      </c>
      <c r="EE53" s="88">
        <f t="shared" si="70"/>
        <v>0.33333333333333331</v>
      </c>
      <c r="EF53" s="88">
        <f t="shared" si="70"/>
        <v>0.79342723004694837</v>
      </c>
      <c r="EG53" s="88">
        <f t="shared" si="70"/>
        <v>4.3616071428571423</v>
      </c>
      <c r="EH53" s="88">
        <f t="shared" si="70"/>
        <v>4.2556818181818183</v>
      </c>
      <c r="EI53" s="88">
        <f t="shared" si="70"/>
        <v>4.4136256935552716</v>
      </c>
      <c r="EJ53" s="88">
        <f t="shared" si="70"/>
        <v>0.52380952380952384</v>
      </c>
      <c r="EK53" s="88">
        <f t="shared" si="70"/>
        <v>0.70186335403726707</v>
      </c>
      <c r="EL53" s="88">
        <f t="shared" si="70"/>
        <v>4.2093220338983048</v>
      </c>
      <c r="EM53" s="88">
        <f t="shared" si="70"/>
        <v>4.3881355932203387</v>
      </c>
      <c r="EN53" s="88">
        <f t="shared" si="70"/>
        <v>0.40540540540540543</v>
      </c>
      <c r="EO53" s="88">
        <f t="shared" si="70"/>
        <v>0.81967213114754101</v>
      </c>
      <c r="EP53" s="88">
        <f t="shared" si="70"/>
        <v>4.3484848484848477</v>
      </c>
      <c r="EQ53" s="88">
        <f t="shared" si="70"/>
        <v>4.4257863543027813</v>
      </c>
      <c r="ER53" s="88">
        <f t="shared" si="70"/>
        <v>0.73773364485981308</v>
      </c>
      <c r="ES53" s="88">
        <f t="shared" si="70"/>
        <v>0.48459319975713416</v>
      </c>
      <c r="ET53" s="88">
        <f t="shared" si="70"/>
        <v>4.2714285714285714</v>
      </c>
      <c r="EU53" s="88">
        <f t="shared" si="70"/>
        <v>4.5423728813559325</v>
      </c>
      <c r="EV53" s="88">
        <f t="shared" si="70"/>
        <v>4.5925925925925926</v>
      </c>
      <c r="EW53" s="88">
        <f t="shared" si="70"/>
        <v>0.61852477477477474</v>
      </c>
      <c r="EX53" s="88">
        <f t="shared" si="70"/>
        <v>0.61428571428571432</v>
      </c>
      <c r="EY53" s="88">
        <f t="shared" si="70"/>
        <v>4.2598870056497171</v>
      </c>
      <c r="EZ53" s="88">
        <f t="shared" si="70"/>
        <v>4.5357142857142856</v>
      </c>
      <c r="FA53" s="88">
        <f t="shared" si="70"/>
        <v>4.5536723163841808</v>
      </c>
      <c r="FB53" s="88">
        <f t="shared" si="70"/>
        <v>0.45595794392523364</v>
      </c>
      <c r="FC53" s="88">
        <f t="shared" si="70"/>
        <v>0.76268870380010401</v>
      </c>
      <c r="FD53" s="88">
        <f t="shared" si="70"/>
        <v>4.096774193548387</v>
      </c>
      <c r="FE53" s="88">
        <f t="shared" si="70"/>
        <v>4.3458646616541357</v>
      </c>
      <c r="FF53" s="88">
        <f t="shared" si="70"/>
        <v>4.3076923076923075</v>
      </c>
      <c r="FG53" s="88">
        <f t="shared" si="70"/>
        <v>0.25</v>
      </c>
      <c r="FH53" s="88">
        <f t="shared" si="70"/>
        <v>0.83720930232558133</v>
      </c>
      <c r="FI53" s="88">
        <f t="shared" si="70"/>
        <v>4.1025641025641022</v>
      </c>
      <c r="FJ53" s="88">
        <f t="shared" si="70"/>
        <v>4.2307692307692308</v>
      </c>
      <c r="FK53" s="88">
        <f t="shared" si="70"/>
        <v>4.25</v>
      </c>
      <c r="FL53" s="88">
        <f t="shared" si="70"/>
        <v>0.75968992248062017</v>
      </c>
      <c r="FM53" s="88">
        <f t="shared" si="70"/>
        <v>0.58064516129032251</v>
      </c>
      <c r="FN53" s="88">
        <f t="shared" si="70"/>
        <v>4.32258064516129</v>
      </c>
      <c r="FO53" s="88">
        <f t="shared" si="70"/>
        <v>4.6363636363636367</v>
      </c>
      <c r="FP53" s="88">
        <f t="shared" si="70"/>
        <v>4.5035971223021587</v>
      </c>
      <c r="FQ53" s="88">
        <f t="shared" si="70"/>
        <v>0.59489845261121854</v>
      </c>
      <c r="FR53" s="88">
        <f t="shared" si="70"/>
        <v>0.6785714285714286</v>
      </c>
      <c r="FS53" s="88">
        <f t="shared" si="70"/>
        <v>4.7439024390243905</v>
      </c>
      <c r="FT53" s="88">
        <f t="shared" si="70"/>
        <v>4.8125</v>
      </c>
      <c r="FU53" s="88">
        <f t="shared" si="70"/>
        <v>0.6477220432581684</v>
      </c>
      <c r="FV53" s="88">
        <f t="shared" si="70"/>
        <v>0.57879575634089786</v>
      </c>
      <c r="FW53" s="88">
        <f t="shared" si="70"/>
        <v>4.5925925925925926</v>
      </c>
      <c r="FX53" s="88">
        <f t="shared" si="70"/>
        <v>4.6363636363636367</v>
      </c>
      <c r="FY53" s="88">
        <f t="shared" si="70"/>
        <v>4.072089947089947</v>
      </c>
      <c r="FZ53" s="88">
        <f t="shared" si="70"/>
        <v>4.2588315217391308</v>
      </c>
      <c r="GA53" s="88">
        <f t="shared" si="70"/>
        <v>4.2179176755447942</v>
      </c>
      <c r="GB53" s="88">
        <f t="shared" si="70"/>
        <v>4.9256340579710143</v>
      </c>
      <c r="GC53" s="88">
        <f t="shared" si="70"/>
        <v>4.412805346140976</v>
      </c>
      <c r="GD53" s="88">
        <f t="shared" si="70"/>
        <v>4.8391038696537683</v>
      </c>
      <c r="GE53" s="88">
        <f t="shared" si="70"/>
        <v>4.8454891273491167</v>
      </c>
      <c r="GF53" s="88">
        <f t="shared" si="70"/>
        <v>4.7470046082949304</v>
      </c>
      <c r="GG53" s="88">
        <f t="shared" si="70"/>
        <v>4.8307219662058376</v>
      </c>
      <c r="GH53" s="88">
        <f t="shared" si="70"/>
        <v>4.3235080058224167</v>
      </c>
      <c r="GI53" s="88">
        <f t="shared" si="70"/>
        <v>4.7875576036866363</v>
      </c>
      <c r="GJ53" s="88">
        <f t="shared" si="70"/>
        <v>4.8892731897182937</v>
      </c>
      <c r="GK53" s="88">
        <f t="shared" si="70"/>
        <v>4.867857142857142</v>
      </c>
      <c r="GL53" s="88">
        <f t="shared" si="70"/>
        <v>4.7894994120381762</v>
      </c>
      <c r="GM53" s="88">
        <f t="shared" ref="GM53:HA53" si="71">QUARTILE(GM6:GM39,3)</f>
        <v>4.1812362651402868</v>
      </c>
      <c r="GN53" s="88">
        <f t="shared" si="71"/>
        <v>4.5374999999999996</v>
      </c>
      <c r="GO53" s="88">
        <f t="shared" si="71"/>
        <v>4.5602150537634412</v>
      </c>
      <c r="GP53" s="88">
        <f t="shared" si="71"/>
        <v>0.18898809523809523</v>
      </c>
      <c r="GQ53" s="88">
        <f t="shared" si="71"/>
        <v>0.27458880605845465</v>
      </c>
      <c r="GR53" s="88">
        <f t="shared" si="71"/>
        <v>0.33833333333333337</v>
      </c>
      <c r="GS53" s="88">
        <f t="shared" si="71"/>
        <v>0.13565573770491804</v>
      </c>
      <c r="GT53" s="88">
        <f t="shared" si="71"/>
        <v>0.2743058868428585</v>
      </c>
      <c r="GU53" s="88">
        <f t="shared" si="71"/>
        <v>4.9675675675675679</v>
      </c>
      <c r="GV53" s="88">
        <f t="shared" si="71"/>
        <v>4.8270676691729326</v>
      </c>
      <c r="GW53" s="88">
        <f t="shared" si="71"/>
        <v>4.7135135135135133</v>
      </c>
      <c r="GX53" s="88">
        <f t="shared" si="71"/>
        <v>5.2187958883994128</v>
      </c>
      <c r="GY53" s="88">
        <f t="shared" si="71"/>
        <v>5.1478102189781021</v>
      </c>
      <c r="GZ53" s="88">
        <f t="shared" si="71"/>
        <v>5.3244047619047619</v>
      </c>
      <c r="HA53" s="88">
        <f t="shared" si="71"/>
        <v>5.0553070988237963</v>
      </c>
    </row>
    <row r="54" spans="1:209" x14ac:dyDescent="0.3">
      <c r="A54" s="94" t="s">
        <v>383</v>
      </c>
      <c r="B54" s="88">
        <f>B53-B52</f>
        <v>1.0268800966475422E-2</v>
      </c>
      <c r="C54" s="88">
        <f t="shared" ref="C54:BN54" si="72">C53-C52</f>
        <v>1.0268800966475384E-2</v>
      </c>
      <c r="D54" s="88">
        <f t="shared" si="72"/>
        <v>9.7759987168581086E-2</v>
      </c>
      <c r="E54" s="88">
        <f t="shared" si="72"/>
        <v>0.12346787875488782</v>
      </c>
      <c r="F54" s="88">
        <f t="shared" si="72"/>
        <v>3.019205875722844E-2</v>
      </c>
      <c r="G54" s="88">
        <f t="shared" si="72"/>
        <v>0.12665082344677905</v>
      </c>
      <c r="H54" s="88">
        <f t="shared" si="72"/>
        <v>0.12692377851351228</v>
      </c>
      <c r="I54" s="88">
        <f t="shared" si="72"/>
        <v>0.1721370680375251</v>
      </c>
      <c r="J54" s="88">
        <f t="shared" si="72"/>
        <v>0.17213706803752515</v>
      </c>
      <c r="K54" s="88">
        <f t="shared" si="72"/>
        <v>2.3198198198198197E-2</v>
      </c>
      <c r="L54" s="88">
        <f t="shared" si="72"/>
        <v>4.6714401055370933E-2</v>
      </c>
      <c r="M54" s="88">
        <f t="shared" si="72"/>
        <v>7.8533969797403763E-2</v>
      </c>
      <c r="N54" s="88">
        <f t="shared" si="72"/>
        <v>0.11826906944900895</v>
      </c>
      <c r="O54" s="88">
        <f t="shared" si="72"/>
        <v>0.17866004962779158</v>
      </c>
      <c r="P54" s="88">
        <f t="shared" si="72"/>
        <v>0.17866004962779158</v>
      </c>
      <c r="Q54" s="88">
        <f t="shared" si="72"/>
        <v>0.40879120879120912</v>
      </c>
      <c r="R54" s="88">
        <f t="shared" si="72"/>
        <v>0.49342185592185661</v>
      </c>
      <c r="S54" s="88">
        <f t="shared" si="72"/>
        <v>0.49387820512820468</v>
      </c>
      <c r="T54" s="88">
        <f t="shared" si="72"/>
        <v>0.44091308315478894</v>
      </c>
      <c r="U54" s="88">
        <f t="shared" si="72"/>
        <v>0.44091308315478894</v>
      </c>
      <c r="V54" s="88">
        <f t="shared" si="72"/>
        <v>0.3295792995978406</v>
      </c>
      <c r="W54" s="88">
        <f t="shared" si="72"/>
        <v>0.41381036040823016</v>
      </c>
      <c r="X54" s="88">
        <f t="shared" si="72"/>
        <v>0.48992793791574218</v>
      </c>
      <c r="Y54" s="88">
        <f t="shared" si="72"/>
        <v>0.23071808510638303</v>
      </c>
      <c r="Z54" s="88">
        <f t="shared" si="72"/>
        <v>0.230718085106383</v>
      </c>
      <c r="AA54" s="88">
        <f t="shared" si="72"/>
        <v>0.39562320296290032</v>
      </c>
      <c r="AB54" s="88">
        <f t="shared" si="72"/>
        <v>0.52332915622389287</v>
      </c>
      <c r="AC54" s="88">
        <f t="shared" si="72"/>
        <v>0.65446476063829717</v>
      </c>
      <c r="AD54" s="88">
        <f t="shared" si="72"/>
        <v>0.10067175879745525</v>
      </c>
      <c r="AE54" s="88">
        <f t="shared" si="72"/>
        <v>0.10067175879745538</v>
      </c>
      <c r="AF54" s="88">
        <f t="shared" si="72"/>
        <v>0.35717974061191349</v>
      </c>
      <c r="AG54" s="88">
        <f t="shared" si="72"/>
        <v>0.48937920630022269</v>
      </c>
      <c r="AH54" s="88">
        <f t="shared" si="72"/>
        <v>0.44235301232994217</v>
      </c>
      <c r="AI54" s="88">
        <f t="shared" si="72"/>
        <v>9.4812002306029375E-2</v>
      </c>
      <c r="AJ54" s="88">
        <f t="shared" si="72"/>
        <v>9.4921172611706295E-2</v>
      </c>
      <c r="AK54" s="88">
        <f t="shared" si="72"/>
        <v>0.27404861686776627</v>
      </c>
      <c r="AL54" s="88">
        <f t="shared" si="72"/>
        <v>0.32022558318379879</v>
      </c>
      <c r="AM54" s="88">
        <f t="shared" si="72"/>
        <v>0.61444231265745053</v>
      </c>
      <c r="AN54" s="88">
        <f t="shared" si="72"/>
        <v>0.11372655122655118</v>
      </c>
      <c r="AO54" s="88">
        <f t="shared" si="72"/>
        <v>0.11372655122655118</v>
      </c>
      <c r="AP54" s="88">
        <f t="shared" si="72"/>
        <v>0.5465869106263197</v>
      </c>
      <c r="AQ54" s="88">
        <f t="shared" si="72"/>
        <v>0.6958351876576172</v>
      </c>
      <c r="AR54" s="88">
        <f t="shared" si="72"/>
        <v>0.64114819759679564</v>
      </c>
      <c r="AS54" s="88">
        <f t="shared" si="72"/>
        <v>0.31903004116626416</v>
      </c>
      <c r="AT54" s="88">
        <f t="shared" si="72"/>
        <v>0.31845311808934101</v>
      </c>
      <c r="AU54" s="88">
        <f t="shared" si="72"/>
        <v>0.57875615763546762</v>
      </c>
      <c r="AV54" s="88">
        <f t="shared" si="72"/>
        <v>0.52278325123152758</v>
      </c>
      <c r="AW54" s="88">
        <f t="shared" si="72"/>
        <v>0.48857758620689662</v>
      </c>
      <c r="AX54" s="88">
        <f t="shared" si="72"/>
        <v>0.40476334645271983</v>
      </c>
      <c r="AY54" s="88">
        <f t="shared" si="72"/>
        <v>0.12165622834412682</v>
      </c>
      <c r="AZ54" s="88">
        <f t="shared" si="72"/>
        <v>0.12119704467065746</v>
      </c>
      <c r="BA54" s="88">
        <f t="shared" si="72"/>
        <v>0.5170806947180786</v>
      </c>
      <c r="BB54" s="88">
        <f t="shared" si="72"/>
        <v>0.64052780841820534</v>
      </c>
      <c r="BC54" s="88">
        <f t="shared" si="72"/>
        <v>0.39391666215557919</v>
      </c>
      <c r="BD54" s="88">
        <f t="shared" si="72"/>
        <v>0.20328678347254237</v>
      </c>
      <c r="BE54" s="88">
        <f t="shared" si="72"/>
        <v>0.20328678347254237</v>
      </c>
      <c r="BF54" s="88">
        <f t="shared" si="72"/>
        <v>0.25863422291993743</v>
      </c>
      <c r="BG54" s="88">
        <f t="shared" si="72"/>
        <v>0.40380549682875255</v>
      </c>
      <c r="BH54" s="88">
        <f t="shared" si="72"/>
        <v>0.52403485486756285</v>
      </c>
      <c r="BI54" s="88">
        <f t="shared" si="72"/>
        <v>0.75077489824291721</v>
      </c>
      <c r="BJ54" s="88">
        <f t="shared" si="72"/>
        <v>0.69524275660500301</v>
      </c>
      <c r="BK54" s="88">
        <f t="shared" si="72"/>
        <v>0.96301301301301345</v>
      </c>
      <c r="BL54" s="88">
        <f t="shared" si="72"/>
        <v>0.93071400937110393</v>
      </c>
      <c r="BM54" s="88">
        <f t="shared" si="72"/>
        <v>0.91034183563662507</v>
      </c>
      <c r="BN54" s="88">
        <f t="shared" si="72"/>
        <v>1.0157419508138288</v>
      </c>
      <c r="BO54" s="88">
        <f t="shared" ref="BO54:DZ54" si="73">BO53-BO52</f>
        <v>0.74497293361613259</v>
      </c>
      <c r="BP54" s="88">
        <f t="shared" si="73"/>
        <v>0.4838815789473685</v>
      </c>
      <c r="BQ54" s="88">
        <f t="shared" si="73"/>
        <v>0.79441379765116871</v>
      </c>
      <c r="BR54" s="88">
        <f t="shared" si="73"/>
        <v>0.8392879847425303</v>
      </c>
      <c r="BS54" s="88">
        <f t="shared" si="73"/>
        <v>0.62823129251700705</v>
      </c>
      <c r="BT54" s="88">
        <f t="shared" si="73"/>
        <v>0.39218373544520935</v>
      </c>
      <c r="BU54" s="88">
        <f t="shared" si="73"/>
        <v>0.41280664910867593</v>
      </c>
      <c r="BV54" s="88">
        <f t="shared" si="73"/>
        <v>0.36806253319887094</v>
      </c>
      <c r="BW54" s="88">
        <f t="shared" si="73"/>
        <v>0.66261398176291797</v>
      </c>
      <c r="BX54" s="88">
        <f t="shared" si="73"/>
        <v>0.60627533726201133</v>
      </c>
      <c r="BY54" s="88">
        <f t="shared" si="73"/>
        <v>0.54769011163583903</v>
      </c>
      <c r="BZ54" s="88">
        <f t="shared" si="73"/>
        <v>0.59700986716609528</v>
      </c>
      <c r="CA54" s="88">
        <f t="shared" si="73"/>
        <v>0.56568144499178974</v>
      </c>
      <c r="CB54" s="88">
        <f t="shared" si="73"/>
        <v>0.6268602624093953</v>
      </c>
      <c r="CC54" s="88">
        <f t="shared" si="73"/>
        <v>0.52952380952380995</v>
      </c>
      <c r="CD54" s="88">
        <f t="shared" si="73"/>
        <v>0.6122318751233653</v>
      </c>
      <c r="CE54" s="88">
        <f t="shared" si="73"/>
        <v>0.58336804704729239</v>
      </c>
      <c r="CF54" s="88">
        <f t="shared" si="73"/>
        <v>7.7587009119672423E-2</v>
      </c>
      <c r="CG54" s="88">
        <f t="shared" si="73"/>
        <v>8.5860399090252559E-2</v>
      </c>
      <c r="CH54" s="88">
        <f t="shared" si="73"/>
        <v>5.7996397964487301E-2</v>
      </c>
      <c r="CI54" s="88">
        <f t="shared" si="73"/>
        <v>3.9515790044610768E-2</v>
      </c>
      <c r="CJ54" s="88">
        <f t="shared" si="73"/>
        <v>0.45007061552419136</v>
      </c>
      <c r="CK54" s="88">
        <f t="shared" si="73"/>
        <v>0.41132804555623359</v>
      </c>
      <c r="CL54" s="88">
        <f t="shared" si="73"/>
        <v>0.41553213292343738</v>
      </c>
      <c r="CM54" s="88">
        <f t="shared" si="73"/>
        <v>0.78859832939384411</v>
      </c>
      <c r="CN54" s="88">
        <f t="shared" si="73"/>
        <v>0.64710076622231227</v>
      </c>
      <c r="CO54" s="88">
        <f t="shared" si="73"/>
        <v>0.60177636375687715</v>
      </c>
      <c r="CP54" s="88">
        <f t="shared" si="73"/>
        <v>0.64467504923496399</v>
      </c>
      <c r="CQ54" s="88">
        <f t="shared" si="73"/>
        <v>0.73421975452951482</v>
      </c>
      <c r="CR54" s="88">
        <f t="shared" si="73"/>
        <v>0.16320345268852388</v>
      </c>
      <c r="CS54" s="88">
        <f t="shared" si="73"/>
        <v>0.16309687534382228</v>
      </c>
      <c r="CT54" s="88">
        <f t="shared" si="73"/>
        <v>0.13523044427000164</v>
      </c>
      <c r="CU54" s="88">
        <f t="shared" si="73"/>
        <v>2.1062317568335546E-2</v>
      </c>
      <c r="CV54" s="88">
        <f t="shared" si="73"/>
        <v>0.10463796506961975</v>
      </c>
      <c r="CW54" s="88">
        <f t="shared" si="73"/>
        <v>0.18598694231499457</v>
      </c>
      <c r="CX54" s="88">
        <f t="shared" si="73"/>
        <v>0.46779964221824688</v>
      </c>
      <c r="CY54" s="88">
        <f t="shared" si="73"/>
        <v>0.46563651370370085</v>
      </c>
      <c r="CZ54" s="88">
        <f t="shared" si="73"/>
        <v>0.32194064236346431</v>
      </c>
      <c r="DA54" s="88">
        <f t="shared" si="73"/>
        <v>0.23811233216004424</v>
      </c>
      <c r="DB54" s="88">
        <f t="shared" si="73"/>
        <v>0.23811233216004427</v>
      </c>
      <c r="DC54" s="88">
        <f t="shared" si="73"/>
        <v>0.45341940363007716</v>
      </c>
      <c r="DD54" s="88">
        <f t="shared" si="73"/>
        <v>0.42387251540884296</v>
      </c>
      <c r="DE54" s="88">
        <f t="shared" si="73"/>
        <v>0.4433921267893659</v>
      </c>
      <c r="DF54" s="88">
        <f t="shared" si="73"/>
        <v>0.16878306878306881</v>
      </c>
      <c r="DG54" s="88">
        <f t="shared" si="73"/>
        <v>0.16878306878306881</v>
      </c>
      <c r="DH54" s="88">
        <f t="shared" si="73"/>
        <v>0.47497854360599412</v>
      </c>
      <c r="DI54" s="88">
        <f t="shared" si="73"/>
        <v>0.39404632278972063</v>
      </c>
      <c r="DJ54" s="88">
        <f t="shared" si="73"/>
        <v>0.38150386967214978</v>
      </c>
      <c r="DK54" s="88">
        <f t="shared" si="73"/>
        <v>0.30296806957864397</v>
      </c>
      <c r="DL54" s="88">
        <f t="shared" si="73"/>
        <v>0.30296806957864392</v>
      </c>
      <c r="DM54" s="88">
        <f t="shared" si="73"/>
        <v>0.73365231259968144</v>
      </c>
      <c r="DN54" s="88">
        <f t="shared" si="73"/>
        <v>0.83333333333333304</v>
      </c>
      <c r="DO54" s="88">
        <f t="shared" si="73"/>
        <v>0.79999999999999982</v>
      </c>
      <c r="DP54" s="88">
        <f t="shared" si="73"/>
        <v>0.67431349138666263</v>
      </c>
      <c r="DQ54" s="88">
        <f t="shared" si="73"/>
        <v>0.68064024390243905</v>
      </c>
      <c r="DR54" s="88">
        <f t="shared" si="73"/>
        <v>0.65261663286004001</v>
      </c>
      <c r="DS54" s="88">
        <f t="shared" si="73"/>
        <v>0.72715538138332292</v>
      </c>
      <c r="DT54" s="88">
        <f t="shared" si="73"/>
        <v>0.53085642938481303</v>
      </c>
      <c r="DU54" s="88">
        <f t="shared" si="73"/>
        <v>0.25538461538461538</v>
      </c>
      <c r="DV54" s="88">
        <f t="shared" si="73"/>
        <v>0.25538461538461543</v>
      </c>
      <c r="DW54" s="88">
        <f t="shared" si="73"/>
        <v>0.64085849513262616</v>
      </c>
      <c r="DX54" s="88">
        <f t="shared" si="73"/>
        <v>0.56386196890509899</v>
      </c>
      <c r="DY54" s="88">
        <f t="shared" si="73"/>
        <v>0.43877551020408179</v>
      </c>
      <c r="DZ54" s="88">
        <f t="shared" si="73"/>
        <v>0.14453227931488802</v>
      </c>
      <c r="EA54" s="88">
        <f t="shared" ref="EA54:GL54" si="74">EA53-EA52</f>
        <v>0.14453227931488799</v>
      </c>
      <c r="EB54" s="88">
        <f t="shared" si="74"/>
        <v>0.69795106964405607</v>
      </c>
      <c r="EC54" s="88">
        <f t="shared" si="74"/>
        <v>0.71923395001225154</v>
      </c>
      <c r="ED54" s="88">
        <f t="shared" si="74"/>
        <v>0.74322063805759431</v>
      </c>
      <c r="EE54" s="88">
        <f t="shared" si="74"/>
        <v>0.12676056338028166</v>
      </c>
      <c r="EF54" s="88">
        <f t="shared" si="74"/>
        <v>0.12676056338028163</v>
      </c>
      <c r="EG54" s="88">
        <f t="shared" si="74"/>
        <v>0.88562785655689602</v>
      </c>
      <c r="EH54" s="88">
        <f t="shared" si="74"/>
        <v>0.89582156973461347</v>
      </c>
      <c r="EI54" s="88">
        <f t="shared" si="74"/>
        <v>0.9400232090832219</v>
      </c>
      <c r="EJ54" s="88">
        <f t="shared" si="74"/>
        <v>0.22567287784679091</v>
      </c>
      <c r="EK54" s="88">
        <f t="shared" si="74"/>
        <v>0.22567287784679091</v>
      </c>
      <c r="EL54" s="88">
        <f t="shared" si="74"/>
        <v>0.61205835230626526</v>
      </c>
      <c r="EM54" s="88">
        <f t="shared" si="74"/>
        <v>0.7630112151108861</v>
      </c>
      <c r="EN54" s="88">
        <f t="shared" si="74"/>
        <v>0.22507753655294641</v>
      </c>
      <c r="EO54" s="88">
        <f t="shared" si="74"/>
        <v>0.20062451209992194</v>
      </c>
      <c r="EP54" s="88">
        <f t="shared" si="74"/>
        <v>0.85254215163050961</v>
      </c>
      <c r="EQ54" s="88">
        <f t="shared" si="74"/>
        <v>0.87263544219664535</v>
      </c>
      <c r="ER54" s="88">
        <f t="shared" si="74"/>
        <v>0.22232684461694729</v>
      </c>
      <c r="ES54" s="88">
        <f t="shared" si="74"/>
        <v>0.22232684461694724</v>
      </c>
      <c r="ET54" s="88">
        <f t="shared" si="74"/>
        <v>0.70621118012422368</v>
      </c>
      <c r="EU54" s="88">
        <f t="shared" si="74"/>
        <v>0.89721159103335202</v>
      </c>
      <c r="EV54" s="88">
        <f t="shared" si="74"/>
        <v>0.89904420549581854</v>
      </c>
      <c r="EW54" s="88">
        <f t="shared" si="74"/>
        <v>0.23281048906048907</v>
      </c>
      <c r="EX54" s="88">
        <f t="shared" si="74"/>
        <v>0.23281048906048907</v>
      </c>
      <c r="EY54" s="88">
        <f t="shared" si="74"/>
        <v>0.82440313468197512</v>
      </c>
      <c r="EZ54" s="88">
        <f t="shared" si="74"/>
        <v>1.1324884792626726</v>
      </c>
      <c r="FA54" s="88">
        <f t="shared" si="74"/>
        <v>1.0698013486422453</v>
      </c>
      <c r="FB54" s="88">
        <f t="shared" si="74"/>
        <v>0.21864664772533776</v>
      </c>
      <c r="FC54" s="88">
        <f t="shared" si="74"/>
        <v>0.2186466477253376</v>
      </c>
      <c r="FD54" s="88">
        <f t="shared" si="74"/>
        <v>0.67508744656043529</v>
      </c>
      <c r="FE54" s="88">
        <f t="shared" si="74"/>
        <v>0.83235114814062205</v>
      </c>
      <c r="FF54" s="88">
        <f t="shared" si="74"/>
        <v>0.87525987525987503</v>
      </c>
      <c r="FG54" s="88">
        <f t="shared" si="74"/>
        <v>8.7209302325581384E-2</v>
      </c>
      <c r="FH54" s="88">
        <f t="shared" si="74"/>
        <v>8.7209302325581328E-2</v>
      </c>
      <c r="FI54" s="88">
        <f t="shared" si="74"/>
        <v>0.89203778677462831</v>
      </c>
      <c r="FJ54" s="88">
        <f t="shared" si="74"/>
        <v>0.86120401337792662</v>
      </c>
      <c r="FK54" s="88">
        <f t="shared" si="74"/>
        <v>0.93421052631578938</v>
      </c>
      <c r="FL54" s="88">
        <f t="shared" si="74"/>
        <v>0.34033508377094274</v>
      </c>
      <c r="FM54" s="88">
        <f t="shared" si="74"/>
        <v>0.34033508377094268</v>
      </c>
      <c r="FN54" s="88">
        <f t="shared" si="74"/>
        <v>0.89400921658986165</v>
      </c>
      <c r="FO54" s="88">
        <f t="shared" si="74"/>
        <v>0.97656982193064712</v>
      </c>
      <c r="FP54" s="88">
        <f t="shared" si="74"/>
        <v>0.89753651624155273</v>
      </c>
      <c r="FQ54" s="88">
        <f t="shared" si="74"/>
        <v>0.27346988118264715</v>
      </c>
      <c r="FR54" s="88">
        <f t="shared" si="74"/>
        <v>0.27346988118264715</v>
      </c>
      <c r="FS54" s="88">
        <f t="shared" si="74"/>
        <v>0.76662971175166339</v>
      </c>
      <c r="FT54" s="88">
        <f t="shared" si="74"/>
        <v>0.79555084745762716</v>
      </c>
      <c r="FU54" s="88">
        <f t="shared" si="74"/>
        <v>0.22651779959906632</v>
      </c>
      <c r="FV54" s="88">
        <f t="shared" si="74"/>
        <v>0.22651779959906626</v>
      </c>
      <c r="FW54" s="88">
        <f t="shared" si="74"/>
        <v>0.57619914996964194</v>
      </c>
      <c r="FX54" s="88">
        <f t="shared" si="74"/>
        <v>0.60147991543340407</v>
      </c>
      <c r="FY54" s="88">
        <f t="shared" si="74"/>
        <v>0.78189386865857413</v>
      </c>
      <c r="FZ54" s="88">
        <f t="shared" si="74"/>
        <v>0.67789127162333651</v>
      </c>
      <c r="GA54" s="88">
        <f t="shared" si="74"/>
        <v>0.72299750137933705</v>
      </c>
      <c r="GB54" s="88">
        <f t="shared" si="74"/>
        <v>0.34618321481528547</v>
      </c>
      <c r="GC54" s="88">
        <f t="shared" si="74"/>
        <v>0.39106621570619282</v>
      </c>
      <c r="GD54" s="88">
        <f t="shared" si="74"/>
        <v>0.61643180487644056</v>
      </c>
      <c r="GE54" s="88">
        <f t="shared" si="74"/>
        <v>0.37416487763854622</v>
      </c>
      <c r="GF54" s="88">
        <f t="shared" si="74"/>
        <v>0.31760058498227739</v>
      </c>
      <c r="GG54" s="88">
        <f t="shared" si="74"/>
        <v>0.35932186444192915</v>
      </c>
      <c r="GH54" s="88">
        <f t="shared" si="74"/>
        <v>0.39511294409402176</v>
      </c>
      <c r="GI54" s="88">
        <f t="shared" si="74"/>
        <v>0.35012892851286281</v>
      </c>
      <c r="GJ54" s="88">
        <f t="shared" si="74"/>
        <v>0.37253529798040219</v>
      </c>
      <c r="GK54" s="88">
        <f t="shared" si="74"/>
        <v>0.34138898735672818</v>
      </c>
      <c r="GL54" s="88">
        <f t="shared" si="74"/>
        <v>0.37026864280740668</v>
      </c>
      <c r="GM54" s="88">
        <f t="shared" ref="GM54:HA54" si="75">GM53-GM52</f>
        <v>0.38191806234188519</v>
      </c>
      <c r="GN54" s="88">
        <f t="shared" si="75"/>
        <v>0.33929645140192743</v>
      </c>
      <c r="GO54" s="88">
        <f t="shared" si="75"/>
        <v>0.63510844395533894</v>
      </c>
      <c r="GP54" s="88">
        <f t="shared" si="75"/>
        <v>0.10224896480331262</v>
      </c>
      <c r="GQ54" s="88">
        <f t="shared" si="75"/>
        <v>7.4998642124028403E-2</v>
      </c>
      <c r="GR54" s="88">
        <f t="shared" si="75"/>
        <v>0.10174289674289677</v>
      </c>
      <c r="GS54" s="88">
        <f t="shared" si="75"/>
        <v>6.9104260884157775E-2</v>
      </c>
      <c r="GT54" s="88">
        <f t="shared" si="75"/>
        <v>0.11777728031425197</v>
      </c>
      <c r="GU54" s="88">
        <f t="shared" si="75"/>
        <v>0.26756756756756772</v>
      </c>
      <c r="GV54" s="88">
        <f t="shared" si="75"/>
        <v>0.30199090356392588</v>
      </c>
      <c r="GW54" s="88">
        <f t="shared" si="75"/>
        <v>0.21351351351351333</v>
      </c>
      <c r="GX54" s="88">
        <f t="shared" si="75"/>
        <v>0.28856333025987801</v>
      </c>
      <c r="GY54" s="88">
        <f t="shared" si="75"/>
        <v>0.13911456680418866</v>
      </c>
      <c r="GZ54" s="88">
        <f t="shared" si="75"/>
        <v>0.29347692685321558</v>
      </c>
      <c r="HA54" s="88">
        <f t="shared" si="75"/>
        <v>0.20684123021749024</v>
      </c>
    </row>
  </sheetData>
  <autoFilter ref="A3:HJ3">
    <filterColumn colId="83" showButton="0"/>
    <filterColumn colId="84" showButton="0"/>
    <filterColumn colId="85" showButton="0"/>
    <filterColumn colId="97" showButton="0"/>
    <filterColumn colId="98" showButton="0"/>
    <filterColumn colId="99" showButton="0"/>
    <filterColumn colId="197" showButton="0"/>
    <filterColumn colId="198" showButton="0"/>
    <filterColumn colId="199" showButton="0"/>
    <filterColumn colId="200" showButton="0"/>
  </autoFilter>
  <mergeCells count="55">
    <mergeCell ref="E8:F8"/>
    <mergeCell ref="FU2:FX2"/>
    <mergeCell ref="GB2:GD2"/>
    <mergeCell ref="GE2:GI2"/>
    <mergeCell ref="GJ2:GK2"/>
    <mergeCell ref="CM2:CN2"/>
    <mergeCell ref="CO2:CQ2"/>
    <mergeCell ref="CR2:CY2"/>
    <mergeCell ref="DA2:DE2"/>
    <mergeCell ref="DF2:DJ2"/>
    <mergeCell ref="DK2:DO2"/>
    <mergeCell ref="BI2:BR2"/>
    <mergeCell ref="BT2:BV2"/>
    <mergeCell ref="BW2:BZ2"/>
    <mergeCell ref="CA2:CB2"/>
    <mergeCell ref="CC2:CE2"/>
    <mergeCell ref="GU2:HA2"/>
    <mergeCell ref="CF3:CI3"/>
    <mergeCell ref="CT3:CW3"/>
    <mergeCell ref="GP3:GT3"/>
    <mergeCell ref="ER2:EV2"/>
    <mergeCell ref="EW2:FA2"/>
    <mergeCell ref="FB2:FF2"/>
    <mergeCell ref="FG2:FK2"/>
    <mergeCell ref="FL2:FP2"/>
    <mergeCell ref="FQ2:FT2"/>
    <mergeCell ref="DP2:DS2"/>
    <mergeCell ref="DU2:DX2"/>
    <mergeCell ref="DZ2:ED2"/>
    <mergeCell ref="EE2:EI2"/>
    <mergeCell ref="EJ2:EM2"/>
    <mergeCell ref="EN2:EQ2"/>
    <mergeCell ref="CK2:CL2"/>
    <mergeCell ref="AD2:AH2"/>
    <mergeCell ref="AI2:AM2"/>
    <mergeCell ref="AN2:AR2"/>
    <mergeCell ref="AS2:AW2"/>
    <mergeCell ref="AY2:BC2"/>
    <mergeCell ref="BD2:BH2"/>
    <mergeCell ref="DZ1:GA1"/>
    <mergeCell ref="GB1:GL1"/>
    <mergeCell ref="GM1:HA1"/>
    <mergeCell ref="B2:C2"/>
    <mergeCell ref="D2:H2"/>
    <mergeCell ref="I2:J2"/>
    <mergeCell ref="K2:N2"/>
    <mergeCell ref="O2:S2"/>
    <mergeCell ref="T2:X2"/>
    <mergeCell ref="Y2:AC2"/>
    <mergeCell ref="B1:N1"/>
    <mergeCell ref="O1:AX1"/>
    <mergeCell ref="AY1:BS1"/>
    <mergeCell ref="BT1:CJ1"/>
    <mergeCell ref="CK1:CZ1"/>
    <mergeCell ref="DA1:DY1"/>
  </mergeCells>
  <conditionalFormatting sqref="AD3 B6:HA39">
    <cfRule type="containsBlanks" dxfId="0" priority="1">
      <formula>LEN(TRIM(B3))=0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DDA</vt:lpstr>
    </vt:vector>
  </TitlesOfParts>
  <Company>SISSA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Rigo</dc:creator>
  <cp:lastModifiedBy>Francesco Rigo</cp:lastModifiedBy>
  <dcterms:created xsi:type="dcterms:W3CDTF">2018-01-29T10:11:25Z</dcterms:created>
  <dcterms:modified xsi:type="dcterms:W3CDTF">2018-01-29T10:24:06Z</dcterms:modified>
</cp:coreProperties>
</file>